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ento_zošit" defaultThemeVersion="124226"/>
  <bookViews>
    <workbookView xWindow="0" yWindow="0" windowWidth="1695" windowHeight="0"/>
  </bookViews>
  <sheets>
    <sheet name="HMG 2023 - v 5.0" sheetId="1" r:id="rId1"/>
  </sheets>
  <definedNames>
    <definedName name="_xlnm._FilterDatabase" localSheetId="0" hidden="1">'HMG 2023 - v 5.0'!$A$5:$M$112</definedName>
    <definedName name="_xlnm.Print_Titles" localSheetId="0">'HMG 2023 - v 5.0'!$1:$5</definedName>
    <definedName name="_xlnm.Print_Area" localSheetId="0">'HMG 2023 - v 5.0'!$A$1:$N$115</definedName>
  </definedNames>
  <calcPr calcId="162913"/>
</workbook>
</file>

<file path=xl/calcChain.xml><?xml version="1.0" encoding="utf-8"?>
<calcChain xmlns="http://schemas.openxmlformats.org/spreadsheetml/2006/main">
  <c r="F100" i="1" l="1"/>
  <c r="F99" i="1"/>
  <c r="F101" i="1" l="1"/>
  <c r="F95" i="1" l="1"/>
</calcChain>
</file>

<file path=xl/sharedStrings.xml><?xml version="1.0" encoding="utf-8"?>
<sst xmlns="http://schemas.openxmlformats.org/spreadsheetml/2006/main" count="1286" uniqueCount="391">
  <si>
    <t>Oprávnené územie</t>
  </si>
  <si>
    <t>Participatívna príprava výzvy</t>
  </si>
  <si>
    <t>4Q/2023</t>
  </si>
  <si>
    <t>MZ SR</t>
  </si>
  <si>
    <t>otvorená výzva</t>
  </si>
  <si>
    <t>nie</t>
  </si>
  <si>
    <t>áno</t>
  </si>
  <si>
    <t>Zameranie výzvy*</t>
  </si>
  <si>
    <t>JSO8.1</t>
  </si>
  <si>
    <t>Verejný sektor</t>
  </si>
  <si>
    <t>Subjekty verejnej správy</t>
  </si>
  <si>
    <t>4Q/2024</t>
  </si>
  <si>
    <t>1Q/2024</t>
  </si>
  <si>
    <t>RSO1.2</t>
  </si>
  <si>
    <t>RSO1.4</t>
  </si>
  <si>
    <t>RSO2.1</t>
  </si>
  <si>
    <t>RSO2.7</t>
  </si>
  <si>
    <t>ESO4.10</t>
  </si>
  <si>
    <t>otvorená výzva (do vyčerpania alokácie)</t>
  </si>
  <si>
    <t>otvorené výzva (do vyčerpania alokácie)</t>
  </si>
  <si>
    <t>Na kalendárny rok 2023</t>
  </si>
  <si>
    <t>RSO1.1</t>
  </si>
  <si>
    <t>ESO4.11</t>
  </si>
  <si>
    <t>MD SR</t>
  </si>
  <si>
    <t>Zvýšenie dostupnosti systémov verejnej správy a rozvoj vládneho cloudu</t>
  </si>
  <si>
    <t>Personalizácia služieb verejnej správy a podpora omnikanálového modelu komunikácie</t>
  </si>
  <si>
    <t>MV SR (NP)</t>
  </si>
  <si>
    <t>OnkoAsist – manažment cesty pacienta od nálezu po začiatok liečby</t>
  </si>
  <si>
    <t>Podpora v oblasti kybernetickej a informačnej bezpečnosti (KIB) na regionálnej úrovni.</t>
  </si>
  <si>
    <t>MIRRI SR (NP)</t>
  </si>
  <si>
    <t>Obce z  Atlasu rómskych komunít</t>
  </si>
  <si>
    <t>TP</t>
  </si>
  <si>
    <t>MPSVR SR</t>
  </si>
  <si>
    <t>ESO4.12</t>
  </si>
  <si>
    <t xml:space="preserve">MPSVR SR </t>
  </si>
  <si>
    <t>SIEA</t>
  </si>
  <si>
    <t>Znižovanie energetickej náročnosti budov (1) -  DOP</t>
  </si>
  <si>
    <t>subjekty verejnej správy</t>
  </si>
  <si>
    <t>Podpora využívania OZE v systémoch zásobovania energiou - DOP</t>
  </si>
  <si>
    <t>RSO2.2</t>
  </si>
  <si>
    <t>Podpora využívania OZE v domácnostiach (inovácia Zelená domácnostiam) - NP</t>
  </si>
  <si>
    <t>Podpora rozvoja regionálnej a lokálnej energetiky  - NP</t>
  </si>
  <si>
    <t>Podpora využívania OZE ...(1) - NP (vouchre pre podniky)</t>
  </si>
  <si>
    <t>štátna rozpočtová a príspevková organizácia zriadená, resp. v zriaďovateľskej pôsobnosti Ministerstva životného prostredia SR s pôsobnosťou v oblasti ochrany prírody
vlastníci alebo užívatelia pozemkov v chránenom území bez ohľadu na právnu formu</t>
  </si>
  <si>
    <t>MŽP SR</t>
  </si>
  <si>
    <t>RSO2.5</t>
  </si>
  <si>
    <t xml:space="preserve">Sanácia environmentálnych záťaží - fázované projekty  </t>
  </si>
  <si>
    <t>ministerstvá ako povinné osoby, na ktoré prechádza povinnosť odstrániť environmentálne záťaže v súlade so zákonom 409/2011 Z. z. o niektorých opatreniach na úseku environmentálnej záťaže a o zmene a doplnení niektorých zákonov</t>
  </si>
  <si>
    <t>RSO2.4</t>
  </si>
  <si>
    <t>Podpora zberu a dobudovania, intenzifikácie a rozšírenia systémov triedeného zberu komunálnych odpadov (mimo štátnej pomoci)</t>
  </si>
  <si>
    <t>subjekty územnej samosprávy
a právnické osoby v 100 % vlastníctve obcí</t>
  </si>
  <si>
    <t>RSO2.6</t>
  </si>
  <si>
    <t>Mapovanie a monitoring biotopov a druhov a monitoring cieľov ochrany prírody a biodiverzity</t>
  </si>
  <si>
    <t>štátna rozpočtová a príspevková organizácia zriadená, resp. v zriaďovateľskej pôsobnosti Ministerstva životného prostredia SR s pôsobnosťou v oblasti ochrany prírody</t>
  </si>
  <si>
    <t>MV SR</t>
  </si>
  <si>
    <t>štát. prísp. org. Zdravé regióny</t>
  </si>
  <si>
    <t>ESO4.1</t>
  </si>
  <si>
    <t>ESO4.8</t>
  </si>
  <si>
    <t>ESO4.2</t>
  </si>
  <si>
    <t>Posilnenie a modernizácia intervenčných kapacít a infraštruktúry na zvládanie katastrof</t>
  </si>
  <si>
    <t>Identifikácia vývoja rizík, určenie spôsobov prevencie, zavádzanie postupov a opatrení na pripravenosť a reakciu na katastrofy spôsobené zmenou klímy</t>
  </si>
  <si>
    <t>Budovanie a modernizácia systémov včasného varovania</t>
  </si>
  <si>
    <t>ÚV SR - ÚSVRK</t>
  </si>
  <si>
    <t>Indikatívna výška finančných prostriedkov určených výzvu (zdroj EÚ)</t>
  </si>
  <si>
    <t>Predpokladaný termín vyhlásenia výzvy</t>
  </si>
  <si>
    <t>Predpokladaný termín uzavretia výzvy</t>
  </si>
  <si>
    <t>MIRRI SR</t>
  </si>
  <si>
    <t>Internacionalizácia MSP 2</t>
  </si>
  <si>
    <t>RSO1.3</t>
  </si>
  <si>
    <t>MH SR</t>
  </si>
  <si>
    <t xml:space="preserve">Podpora VVI aktivít v podnikoch a sieťovania podnikov </t>
  </si>
  <si>
    <t>RSO1.1
RSO1.3</t>
  </si>
  <si>
    <t>Podpora projektov IPCEI - 2. fáza EuBatIn</t>
  </si>
  <si>
    <t>realizátori IPCEI EuBatIn projektov</t>
  </si>
  <si>
    <t>Podpora sieťovania podnikov</t>
  </si>
  <si>
    <t>klastrové oragnizácie</t>
  </si>
  <si>
    <t>otvorená výzva (do vyčerpana alokácie)</t>
  </si>
  <si>
    <t>Podpora pre veľké podniky - produktívne investície</t>
  </si>
  <si>
    <t>veľké podniky</t>
  </si>
  <si>
    <t>Sprostredkovateľský orgán /vyhlasovateľ výzvy</t>
  </si>
  <si>
    <t xml:space="preserve">Oprávnení žiadatelia </t>
  </si>
  <si>
    <t>Špecifický cieľ (kód)</t>
  </si>
  <si>
    <t>Podpora sociálno-ekonomickej integrácie marginalizovaných komunít, ako sú napríklad Rómovia</t>
  </si>
  <si>
    <t xml:space="preserve">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 </t>
  </si>
  <si>
    <t>Podpora sociálnej integrácie osôb ohrozených chudobou alebo sociálnym vylúčením vrátane najodkázanejších osôb a detí</t>
  </si>
  <si>
    <t>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</si>
  <si>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 xml:space="preserve">Podpora aktívneho začlenenia s cieľom podporovať rovnosť príležitostí, nediskrimináciu a aktívnu účasť a zlepšenie zamestnateľnosti, najmä v prípade znevýhodnených skupín </t>
  </si>
  <si>
    <t>Využívanie prínosov digitalizácie pre občanov, podniky, výskumné organizácie a orgány verejnej správy</t>
  </si>
  <si>
    <t>Posilnenie udržateľného rastu
a konkurencieschopnosti MSP a tvorby pracovných miest v MSP, a to aj produktívnymi investíciami</t>
  </si>
  <si>
    <t>Rozvoj zručností pre inteligentnú špecializáciu, priemyselnú transformáciu a podnikanie</t>
  </si>
  <si>
    <t>Podpora energetickej efektívnosti a znižovania emisií skleníkových plynov</t>
  </si>
  <si>
    <t xml:space="preserve">Podpora energie z obnoviteľných zdrojov v súlade so smernicou (EÚ) 2018/2001 o podpore využívania energie z obnoviteľných zdrojov[1] vrátane kritérií udržateľnosti, ktoré sú v nej stanovené </t>
  </si>
  <si>
    <t>Podpora adaptácie na zmenu klímy a prevencie rizika katastrof a odolnosti s prihliadnutím na ekosystémové prístupy</t>
  </si>
  <si>
    <t>Podpora prístupu k vode a udržateľného vodného hospodárstva</t>
  </si>
  <si>
    <t>Podpora prechodu na obehové hospodárstvo, ktoré efektívne využíva zdroje</t>
  </si>
  <si>
    <t>Posilnenie ochrany a zachovania prírody, biodiverzity a zelenej infraštruktúry, a to aj v mestských oblastiach, a zníženie všetkých foriem znečistenia</t>
  </si>
  <si>
    <t>Technická pomoc</t>
  </si>
  <si>
    <t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</si>
  <si>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Umožnenie regiónom a ľuďom riešiť dôsledky v sociálnej, hospodárskej a environmentálnej oblasti, ako aj v oblasti zamestnanosti spôsobené transformáciou smerom k energetickým a klimatickým cieľom Únie na rok 2030 a k dosiahnutiu cieľa klimaticky neutrálneho hospodárstva Únie do roku 2050 na základe Parížskej dohody</t>
  </si>
  <si>
    <t>otvorená výzva, 2-mesačný interval hodnotiaceho kola</t>
  </si>
  <si>
    <t>otvorená výzva s pravidelnými hodnotiacimi kolami</t>
  </si>
  <si>
    <t>Špecifický cieľ názov</t>
  </si>
  <si>
    <t>RSO1.1 - Rozvoj a rozšírenie výskumných a inovačných kapacít a využívanie pokročilých technológií
RSO1.3 - Posilnenie udržateľného rastu
a konkurencieschopnosti MSP a tvorby pracovných miest v MSP, a to aj produktívnymi investíciami</t>
  </si>
  <si>
    <t>Banskobystrický samosprávny kraj</t>
  </si>
  <si>
    <t>ESO4.13</t>
  </si>
  <si>
    <t>Vykonávanie komunitnej osvety zdravia najmä pre príslušníkov MRK a znevýhodnené skupiny na podporu zdravia a prevenciu ochorení - NP</t>
  </si>
  <si>
    <t>Online procesy eZdravia</t>
  </si>
  <si>
    <t>Štatistický úrad SR (NP)</t>
  </si>
  <si>
    <t>Národné centrum zdravotníckych informácií (NP)</t>
  </si>
  <si>
    <t>Slovenská agentúra pre rozvoj investícií a obchodu (NP)</t>
  </si>
  <si>
    <t>Slovenská inovačná a energetická agentúra</t>
  </si>
  <si>
    <t>Slovenská inovačná a energetická agentúra (NP)</t>
  </si>
  <si>
    <t>Slovenská inovačná a energetická agentúra,
samosprávny kraj</t>
  </si>
  <si>
    <t>Sanácia environmentálnych záťaží</t>
  </si>
  <si>
    <t>otvorená výzva, 3-mesačný interval hodnotiaceho kola</t>
  </si>
  <si>
    <t>otvorená výzva (do vyčerpania alokácie, alebo do ukončenia na základe rozhodnutia RO po predložení všetkých ŽoNFP)</t>
  </si>
  <si>
    <t>Bratislavský samosprávny kraj, 
Trnavský samosprávny kraj, 
Nitriansky samosprávny kraj, 
Trenčiansky samosprávny kraj, 
Žilinský samosprávny kraj,
Banskobystrický samosprávny kraj,
Prešovský samosprávny kraj,
Košický samosprávny kraj</t>
  </si>
  <si>
    <t>Trnavský samosprávny kraj, 
Nitriansky samosprávny kraj, 
Trenčiansky samosprávny kraj, 
Žilinský samosprávny kraj,
Banskobystrický samosprávny kraj,
Prešovský samosprávny kraj,
Košický samosprávny kraj</t>
  </si>
  <si>
    <t>regióny FST (Horná Nitra a regióny Košického samosprávného kraja)</t>
  </si>
  <si>
    <t>Horná Nitra (okres Prievidza, Partizánske)</t>
  </si>
  <si>
    <t>Rozvoj a rozšírenie výskumných a inovačných kapacít a využívanie pokročilých technológií</t>
  </si>
  <si>
    <t>Rozšírenie informačného systému energetickej efektívnosti pre potreby KEC a RCUE - NP</t>
  </si>
  <si>
    <t>Podpora a profesionalizácia odborných kapacít v oblasti sociálneho začlenenia</t>
  </si>
  <si>
    <t>Inštitút sociálnej ekonomiky II.</t>
  </si>
  <si>
    <t xml:space="preserve">Spoločne hľadáme prácu III. </t>
  </si>
  <si>
    <t xml:space="preserve">Zručnosti pre trh práce </t>
  </si>
  <si>
    <t>Rozvoj dlhodobej starostlivosti poskytovanej na komunitnej úrovni v BBSK</t>
  </si>
  <si>
    <t>Trenčiansky samosprávny kraj (okres Prievidza, okres Partizánske)</t>
  </si>
  <si>
    <t>Úrad splnomocnenca vlády SR pre rozvoj občianskej spoločnosti</t>
  </si>
  <si>
    <t>Aliancia sektorových rád</t>
  </si>
  <si>
    <t xml:space="preserve">Dopytovo orientované projekty - rôzne subjekty </t>
  </si>
  <si>
    <t>Krok za krokom II.  - začlenenie nekatívnych osôb na trh práce</t>
  </si>
  <si>
    <t>žiadatelia patriaci do kategórie prijímateľov „vybrané subjekty štátnej správy“, v zmysle kap. 1, písm. a) SF</t>
  </si>
  <si>
    <t>žiadatelia patriaci do kategórie prijímateľov „vybrané subjekty štátnej správy“, v zmysle kap. 1, písm. a) SF (NP)</t>
  </si>
  <si>
    <t>MŠVVŠ SR</t>
  </si>
  <si>
    <t>Vybudovanie modulárneho a integrovaného volebného informačného systému</t>
  </si>
  <si>
    <t xml:space="preserve">Digitálne zručnosti pre zelenú budúcnosť Slovenska </t>
  </si>
  <si>
    <t>• Financovanie AK
• Vzdelávanie AK
• Financovanie publicity
• Financovanie ostatných IS
• Financovanie služieb tretích osôb/odborných poradenských služieb
• Financovanie materiálno-technického, prevádzkového vybavenia, režijných výdavkov a mobility</t>
  </si>
  <si>
    <t>MIRRI SR
(implementačná úroveň)</t>
  </si>
  <si>
    <t>• Financovanie AK
• Vzdelávanie AK
• Financovanie publicity
• Financovanie ostatných IS
• Financovanie služieb tretích osôb/odborných poradenských služieb
• Financovanie materiálno-technického, prevádzkového vybavenia, režijných výdavkov a mobility
• Financovanie vysokých škôl
• Financovanie vývoja, prevádzky, servisu a údržby CPV
• Financovanie školení v rámci CPV
• Financovanie jednotného IT monitorovacieho systému</t>
  </si>
  <si>
    <t>MIRRI SR
(horizontálna úroveň)</t>
  </si>
  <si>
    <t>MF SR
(orgán auditu)</t>
  </si>
  <si>
    <t>Úrad vládneho auditu</t>
  </si>
  <si>
    <t>MF SR
(platobný orgán)</t>
  </si>
  <si>
    <t>ÚV SR - NÚ OLAF, ÚSVRK</t>
  </si>
  <si>
    <t>• Financovanie AK
• Vzdelávanie AK
• Financovanie publicity
• Financovanie ostatných IS
• Financovanie služieb tretích osôb/odborných poradenských služieb
• Financovanie materiálno-technického, prevádzkového vybavenia, režijných výdavkov a mobility
• Financovanie občianskej spoločnosti a socio-ekonomických partnerov</t>
  </si>
  <si>
    <t>ÚSVROS</t>
  </si>
  <si>
    <t>MPSVaR SR
(gestor HP)</t>
  </si>
  <si>
    <t>MŽP SR
(koordinátor EIA)</t>
  </si>
  <si>
    <t>MF SR
(koordinátor finančných nástrojov)</t>
  </si>
  <si>
    <t>DataCentrum</t>
  </si>
  <si>
    <t>ÚVO</t>
  </si>
  <si>
    <t>MIRRI SR
(regionálne centrá)</t>
  </si>
  <si>
    <t>Technické sekretariáty</t>
  </si>
  <si>
    <t>mestá UMR</t>
  </si>
  <si>
    <t>Slovenská agentúra životného prostredia</t>
  </si>
  <si>
    <t>1Q/2024
(uzavretá výzva)</t>
  </si>
  <si>
    <t>2Q/2024
(uzavretá výzva)</t>
  </si>
  <si>
    <t>Vybudovanie environmentálneho centra Dropie - NP</t>
  </si>
  <si>
    <t>Výstavba stokovej siete a čistiarní odpadových vôd v aglomeráciách nad 2 000 EO v zmysle záväzkov SR voči EÚ
Výstavba verejných vodovodov v obciach nad 2000 obyvateľov
(Kohézny fond)</t>
  </si>
  <si>
    <t>Výstavba stokovej siete a čistiarní odpadových vôd v aglomeráciách nad 2 000 EO v zmysle záväzkov SR voči EÚ
Výstavba verejných vodovodov v obciach nad 2000 obyvateľov
(EFRR)</t>
  </si>
  <si>
    <t>Podpora infraštruktúry v oblasti nakladania s komunálnymi odpadovými vodami v aglomeráciách do 2 000 EO so zameraním najmä na územia prioritné z environmentálneho hľadiska mimo dobiehajúcich regiónov
Výstavba verejných vodovodov v obciach do 2000 obyvateľov
(EFRR)</t>
  </si>
  <si>
    <t>Bratislavský samosprávny kraj, Trnavský samosprávny kraj, 
Nitriansky samosprávny kraj, 
Trenčiansky samosprávny kraj, 
Žilinský samosprávny kraj,
Banskobystrický samosprávny kraj,
Prešovský samosprávny kraj,
Košický samosprávny kraj</t>
  </si>
  <si>
    <t>4Q/2023                          ďalšie kolá každý týždeň</t>
  </si>
  <si>
    <t>Znižovanie energetickej náročnosti budov -  DOP</t>
  </si>
  <si>
    <t xml:space="preserve">Podpora samospráv na ceste k digitálnym dvojčatám a digitálnym službám 
(Vytvorenie Implementačnej jednotky a zabezpečenie vzdelávania a odbornej podpory rozvoja inteligentných miest a regiónov)
</t>
  </si>
  <si>
    <t>Bezpečnostné, monitorovacie a certifikačné centrum - projekt PFA
(Forenzné laboratóriá kybernetickej bezpečnosti)</t>
  </si>
  <si>
    <t xml:space="preserve">OVM (mimo samosprávy) </t>
  </si>
  <si>
    <t>verejné a štátne vysoké školy</t>
  </si>
  <si>
    <t>Realizácia schválených dokumentov manažmentu osobitne chránených častí prírody a krajiny
(mimo štátnej pomoci)
(EFRR)</t>
  </si>
  <si>
    <t>Realizácia schválených dokumentov manažmentu osobitne chránených častí prírody a krajiny
(mimo štátnej pomoci) 
(Kohézny fond)</t>
  </si>
  <si>
    <t>Podpora prevencie a manažmentu zosuvných rizík súvisiacich s nadmernou zrážkovou činnosťou
(Kohézny fond)</t>
  </si>
  <si>
    <t>Ústredie práce, sociálnych vecí a rodiny</t>
  </si>
  <si>
    <t xml:space="preserve">ESO4.1        </t>
  </si>
  <si>
    <t xml:space="preserve">Dopytovo orientované projekty - VÚC </t>
  </si>
  <si>
    <t>Podpora odborných a koordinačných kapacít strešných organizácií občianskej spoločnosti "Platformy ESF+"</t>
  </si>
  <si>
    <t>Poskytovanie finančných príspevkov integračným podnikom</t>
  </si>
  <si>
    <t>Spoločne za detstvo bez násilia pre všetky deti</t>
  </si>
  <si>
    <t>ESO4.4
ESO4.8</t>
  </si>
  <si>
    <t>Podpora aktívneho začlenenia osôb v krízovej situácii v regiónoch dotknutých energetickou transformáciou</t>
  </si>
  <si>
    <t>Dopytovo orientované projekty - vybrané subjekty územnej samosprávy</t>
  </si>
  <si>
    <t>ESO4.1
ESO4.4</t>
  </si>
  <si>
    <t>Inovácia v poskytovaní pomoci osobám ohrozeným chudobou alebo sociálnym vylúčením</t>
  </si>
  <si>
    <t>Poskytovanie potravinovej a/alebo základnej materiálnej pomoci najodkázanejším osobám</t>
  </si>
  <si>
    <t>Slovenský paralympijský výbor</t>
  </si>
  <si>
    <t>Doplnenie siete centier integrovanej zdravotnej starostlivosti za účelom transformácie poskytovania ambulantnej zdravotnej starostlivosti na komunitnej  úrovni - IÚI</t>
  </si>
  <si>
    <t>obce, VÚC, n. o.</t>
  </si>
  <si>
    <t>RSO4.5</t>
  </si>
  <si>
    <t>Zabezpečenie rovného prístupu k zdravotnej starostlivosti a zvýšenie odolnosti systémov zdravotnej starostlivosti vrátane primárnej starostlivosti a podpory prechodu z inštitucionálnej starostlivosti na rodinnú a komunitnú starostlivosť.</t>
  </si>
  <si>
    <t xml:space="preserve">áno </t>
  </si>
  <si>
    <t>Trenčiansky samosprávny kraj
Trnavský samosprávny kraj, 
Nitriansky samosprávny kraj, 
Žilinský samosprávny kraj,
Banskobystrický samosprávny kraj,
Prešovský samosprávny kraj,
Košický samosprávny kraj</t>
  </si>
  <si>
    <t>Budovanie a prepojenie regionálnych inovačných ekosystémov;
Podpora tvorby a implementácie regionálnej inovačnej stratégie;
Mapovanie a benchmarking regionálneho inovačného ekosystému;
Vytváranie sietí a schémy výmeny zamestnancov.</t>
  </si>
  <si>
    <t>a) Záujmové združenia právnických osôb zriadené v zmysle § 20f zákona č. 40/1964 Zb. Občianskeho zákonníka;
b) VÚC v zmysle Zákona č. 302/2001 Z. z. o samosprávnych vyšších územných celkov a o zmene a doplnení niektorých zákonov;
c) Obec v zmysle Zákona č. 369/1990 Zb. o obecnom zriadení;
d) Neziskové organizácie zriadené v zmysle Zákona č. 213/1997 Z. z. o neziskových organizáciách poskytujúcich všeobecne prospešné služby.</t>
  </si>
  <si>
    <t xml:space="preserve"> Rozvoj a rozšírenie výskumných a inovačných kapacít a využívanie pokročilých technológií</t>
  </si>
  <si>
    <t>Podpora budovania prvkov zelenej a modrej infraštruktúry v obciach a mestách</t>
  </si>
  <si>
    <t>verejný sektor, neziskový sektor a súkromný sektor mimo schém štátnej pomoci</t>
  </si>
  <si>
    <t>Európske hlavné mesto kultúry 2026</t>
  </si>
  <si>
    <t>mesto Trenčín a ďalšie subjekty</t>
  </si>
  <si>
    <t>územie udržateľného mestského rozvoja  (ÚMR) Trenčín</t>
  </si>
  <si>
    <t>RSO5.1</t>
  </si>
  <si>
    <t>RSO5.1 - Podpora integrovaného a inkluzívneho sociálneho, hospodárskeho a environmentálneho rozvoja, kultúry, prírodného dedičstva, udržateľného cestovného ruchu a bezpečnosti v mestských oblastiach</t>
  </si>
  <si>
    <t xml:space="preserve"> Zvýšenie dostupnosti systémov verejnej správy</t>
  </si>
  <si>
    <t>Zabezpečenie procesov pre implementáciu smart princípov a konceptu digitálnych dvojčiat ako nástrojov optimalizácie integrovaného plánovania a riadenia na základe dát</t>
  </si>
  <si>
    <t>OnkoAsist – manažment cesty pacienta od nálezu po začiatok liečby ako súčasť domény  Národného zdravotníckeho informačného systému s pilotnou prevádzkou na tri konkrétne onkologické diagnózy</t>
  </si>
  <si>
    <t>Vývoj a nasadenie nového informačného systému verejnej správy, ktorého cieľom je pokryť všetky procesy týkajúce sa volieb, od ich prípravy až do ich vyhodnotenia</t>
  </si>
  <si>
    <t>Online konsolidované služby s cieľom optimalizovať agendu a dobu vybavenia registrácie a ukončenia jej platnosti pre relevantné entity</t>
  </si>
  <si>
    <t>Zriadenie forenzných laboratórií pre OČTK</t>
  </si>
  <si>
    <t xml:space="preserve">1. realizácia technologických a netechnologických zmien na front-ende a back-ende koncových služieb a webových sídiel.
2. Vytváranie expertných ľudských kapacít
</t>
  </si>
  <si>
    <t>Zvýšenie súladu s platnou legislatívou v oblasti riadenia bezpečnosti (inventarizácia aktív, AR/BIA atď.)</t>
  </si>
  <si>
    <t xml:space="preserve"> Zvýšenie súladu s platnou legislatívou v oblasti riadenia bezpečnosti (inventarizácia aktív, AR/BIA atď.)</t>
  </si>
  <si>
    <t>Šírenie povedomia o digitálnej a zelenej transformácií
Príprava expertov pre potreby digitálnej a zelenej transformácie.
Meranie digitálnej zrelosti
 Identifikácia digitálnych a profesijných zručností previazaných na SK RIS3 2021+ domény</t>
  </si>
  <si>
    <t>Budovanie absorpčnej kapacity vrátane budovania inovačných ekosystémov, koordinácie a sieťovania projektov, programov a politík. Návrhy na budovanie absorpčnej kapacity by preto mali zahŕňať jednu alebo viacero z nižšie uvedených kľúčových aktivít:
• Budovanie a prepojenie regionálnych inovačných ekosystémov;
• Podpora tvorby a implementácie regionálnej/mestskej inovačnej stratégie;
• Mapovanie a benchmarking;
• Vytváranie sietí a  zdieľanie znalostí.</t>
  </si>
  <si>
    <t xml:space="preserve">Budovanie stokovej siete a ČOV v aglomeráciách nad 2000 EO;  
Budovanie ČOV v aglomeráciách do 2000 EO, ak už je vybudovaná stoková sieť min. na 80% celej aglomerácie; 
Budovanie decentralizovaných systémov nakladania s komunálnymi odpadovými vodami v aglomeráciách nad 2000 EO; 
Výstavba a rozšírenie verejných vodovodov v aglomeráciách nad 2000 EO; </t>
  </si>
  <si>
    <t xml:space="preserve">subjekt verejného práva podľa zákona č. 442/2002 Z. z. o verejných vodovodoch a verejných kanalizáciách a o zmene a doplnení zákona č. 276/2001 Z. z. o regulácii v sieťových odvetviach v znení neskorších predpisov. </t>
  </si>
  <si>
    <t>1. Vybudovanie environmentálneho centra Dropie 
2. Podpora investičných aktivít certifikovaných poskytovateľov EVO (environmentálnej výchovy a osvety)</t>
  </si>
  <si>
    <t xml:space="preserve">1.A) Vodozádržné opatrenia na adaptáciu na zmenu klímy v sídle a krajine realizované prostredníctvom zelenej infraštruktúry (vrátane modrej) a prírode blízkymi opatreniami 
1.B) Vodozádržné opatrenia na adaptáciu na zmenu klímy v sídlach a krajine realizované kombináciou zelenej infraštruktúry resp. prírode blízkych opatrení a technických opatrení
2.A) Vodozádržné opatrenia s protipovodňovým účinkom v sídlach a krajine mimo vodných tokov realizované prostredníctvom zelenej infraštruktúry (vrátane modrej) a prírode blízkymi opatreniami 
2.B)Vodozádržné opatrenia s protipovodňovým účinkom v sídlach a krajine mimo vodných tokov realizované kombináciou zelenej infraštruktúry resp. prírode blízkych opatrení a technických opatrení alebo prostredníctvom technických opatrení. </t>
  </si>
  <si>
    <t xml:space="preserve">subjekty verejnej správy,
združenia právnických osôb v zmysle Občianskeho zákonníka,
združenia fyzických osôb a združenia fyzických a právnických osôb,
neziskové organizácie poskytujúce všeobecne prospešné služby, vrátane cirkví a náboženských spoločností ,
nadácie 
</t>
  </si>
  <si>
    <t xml:space="preserve">subjekty verejného práva podľa zákona č. 442/2002 Z. z. o verejných vodovodoch a verejných kanalizáciách a o zmene a doplnení zákona č. 276/2001 Z. z. o regulácii v sieťových odvetviach v znení neskorších predpisov. </t>
  </si>
  <si>
    <t xml:space="preserve">1. Realizácia opatrení vyplývajúcich zo schválených dokumentov starostlivosti
2. Realizácia opatrení vyplývajúcich z iných schválených dokumentov manažmentu chránených území či druhov
3. Rekonštrukcia a budovanie infraštruktúry a poskytovanie služieb pre návštevníkov chránených území, najmä s cieľom ochrany biodiverzity a usmerňovania návštevnosti 
4. Zabezpečenie materiálneho a technického vybavenia stráže prírody za účelom plnenia úloh stráže prírody ako súčasť aktivít schválených projektov, pričom tieto úlohy musia vyplývať zo schváleného dokumentu starostlivosti </t>
  </si>
  <si>
    <t>1. Mapovanie a monitoring biotopov a druhov európskeho významu za účelom pravidelného reportingu pre Európsku komisiu</t>
  </si>
  <si>
    <t>Podpora dobudovania, intenzifikácie a rozšírenia systémov triedeného zberu komunálnych odpadov</t>
  </si>
  <si>
    <t>Budovanie stokovej siete a čistiarní odpadových vôd v aglomeráciách do 2000 EO nachádzajúcich v chránených vodohospodárskych oblastiach (CHVO), so zameraním na CHVO Žitný ostrov;
Budovanie decentralizovaných – t. j. individuálnych a iných primeraných systémov  nakladania s komunálnymi odpadovými vodami  v aglomeráciách do 2000 EO nachádzajúcich v chránených vodohospodárskych oblastiach (CHVO), so zameraním na CHVO Žitný ostrov;  
Výstavba a rozšírenie verejných vodovodov za podmienky súbežnej výstavby alebo existencie infraštruktúry na nakladanie s komunálnymi odpadovými vodami  v aglomeráciách do 2000 EO nachádzajúcich v chránených vodohospodárskych oblastiach (CHVO), so zameraním na CHVO Žitný ostrov;</t>
  </si>
  <si>
    <t>A. Preventívne opatrenia na územiach ohrozených zosuvnými rizikami
B. Manažment zosuvných rizík súvisiacich s nadmernou zrážkovou činnosťou</t>
  </si>
  <si>
    <t>otvorená výzva, 2 mesačný interval hodnotiaceho kola</t>
  </si>
  <si>
    <t>Ministerstvo životného prostredia Slovenskej republiky,
štátne rozpočtové alebo štátne príspevkové organizácie v zriaďovateľskej pôsobnosti Ministerstva životného prostredia Slovenskej republiky podľa zákona č. 569/2007 Z. z. o geologických prácach (geologický zákon) v znení neskorších predpisov</t>
  </si>
  <si>
    <t>Záručný nástroj kombinovaný s grantovou zložkou na podporu investícií zameraných na zvýšenie konkurencieschopnosti a inovačnej výkonnosti podnikov formou digitalizácie a automatizácie.</t>
  </si>
  <si>
    <t xml:space="preserve">• investície do hmotných a/alebo nehmotných aktív;
• prevádzkový kapitál spojený s investíciou do hmotných a/alebo nehmotných aktív.
</t>
  </si>
  <si>
    <t>podniky</t>
  </si>
  <si>
    <t>RSO1.1 - Rozvoj a rozšírenie výskumných a inovačných kapacít a využívanie pokročilých technológií</t>
  </si>
  <si>
    <t>MH SR/SIH</t>
  </si>
  <si>
    <t>Záručný nástroj kombinovaný s grantovou zložkou na podporu investícií zameraných na zvýšenie konkurencieschopnosti a inovačnej výkonnosti MSP.</t>
  </si>
  <si>
    <t>MSP</t>
  </si>
  <si>
    <t>regióny FST (Horná Nitra a vybrané regióny Košického a Banskobystrického samosprávného kraja)</t>
  </si>
  <si>
    <t>Obnova verejných budov s uplatňovaním princípu prvoradosti energetickej efektívnosti</t>
  </si>
  <si>
    <t>Poskytovanie poukážok na inštaláciu zariadení využívajúcich veternú a slnečnú energiu, energiu z okolia (tepelné čerpadlá) na výrobu tepla/chladu a elektriny (vrátane akumulácie)</t>
  </si>
  <si>
    <t>Podpora zariadení využívajúcich OZE, ktoré sú súčasťou systému zásobovania energiou verejných budov</t>
  </si>
  <si>
    <t>Podpora opatrení energetickej efektívnosti pre podniky (budovy, technologické zariadenia, dopravné prostriedky), zavádzanie systémov monitorovania, optimalizácie a riadenia spotreby energie, zvyšovanie účinnosti distribúcie energie</t>
  </si>
  <si>
    <t>Inštalácia zariadení využívajúcich OZE</t>
  </si>
  <si>
    <t xml:space="preserve">Zavádzanie systematického prístupu k riadeniu a využívaniu energie na úrovni regiónov prostredníctvom vytvorenia a prevádzky tzv. Krajských energetických centier  a Regionálnych centier udržateľnej energetiky
</t>
  </si>
  <si>
    <t>Vytvorenie komplexného rámca zberu údajov využiteľný na modelovanie údajov o energií a klíme</t>
  </si>
  <si>
    <t>Podpora využívania OZE</t>
  </si>
  <si>
    <t>finančná inštitúcia - sprostredkovateľ</t>
  </si>
  <si>
    <t>-</t>
  </si>
  <si>
    <t xml:space="preserve">Podpora energie z obnoviteľných zdrojov v súlade so smernicou (EÚ) 2018/2001 o podpore využívania energie z obnoviteľných zdrojov vrátane kritérií udržateľnosti, ktoré sú v nej stanovené </t>
  </si>
  <si>
    <t>Zlepšovanie energetickej efektívnosti v podnikoch</t>
  </si>
  <si>
    <t>Znižovanie energetickej náročnosti budov</t>
  </si>
  <si>
    <t>Komunitná osveta - Zdravé regióny - NP</t>
  </si>
  <si>
    <t>Podpora CIZS - implementácia CIZS na základe integrovanej územnej stratégie prostrdníctvom integrovanej územnej investície (IUS, IÚI  - Integrované územné investície)</t>
  </si>
  <si>
    <t>Bratislavský samosprávny kraj
Trnavský samosprávny kraj      
Trenčiansky samosprávny kraj
Nitriansky samosprávny kraj, 
Žilinský samosprávny kraj,
Banskobystrický samosprávny kraj,
Prešovský samosprávny kraj,
Košický samosprávny kraj</t>
  </si>
  <si>
    <r>
      <rPr>
        <b/>
        <sz val="10.5"/>
        <color theme="1"/>
        <rFont val="Calibri"/>
        <family val="2"/>
        <charset val="238"/>
        <scheme val="minor"/>
      </rPr>
      <t xml:space="preserve">Vysporiadanie pozemkov        </t>
    </r>
    <r>
      <rPr>
        <sz val="10.5"/>
        <color theme="1"/>
        <rFont val="Calibri"/>
        <family val="2"/>
        <charset val="238"/>
        <scheme val="minor"/>
      </rPr>
      <t xml:space="preserve">                               (Podpora vysporiadania pozemkov v obciach s prítomnosťou MRK - DOP. Výzva umožní legislatívne vysporiadať pozemky pod rómskymi obydliami)</t>
    </r>
  </si>
  <si>
    <t>Vodozádržné opatrenia na adaptáciu na zmenu klímy v sídlach a krajine a /alebo ochranu pred povodňami
(mimo schém štátnej pomoci)
(Kohézny fond)</t>
  </si>
  <si>
    <t>Verzia č. 5.0</t>
  </si>
  <si>
    <t>Opatrenie (kód)</t>
  </si>
  <si>
    <t>Indikatívny zoznam oprávnených aktivít</t>
  </si>
  <si>
    <t>• aktualizácia východiskového dokumentu pre riadenie rizík a na identifikáciu budúcich potrebných legislatívnych úprav
• vykonanie evidencie existujúcich plánov a vedenia prehľadu plánov spracovávania na úseku krízového riadenia štátu
• zavedenia efektívneho systému koordinácie činností v rámci územnej samosprávy v oblasti riadenia rizík
• aktualizácie Katalógu hrozieb  na základe nových skúseností a výsledkov výskumu v oblasti manažmentu bezpečnostných rizík</t>
  </si>
  <si>
    <t>• posilnenie a modernizácia intervenčných kapacít na zvládnutie mimoriadnych udalostí
• posilnenia kapacít riadenia rizík
• zabezpečenia infraštruktúry pre špecializovaný výcvik
• podpora modernizácie a budovania modulov Mechanizmu Únie v oblasti civilnej ochrany</t>
  </si>
  <si>
    <t>• dobudovanie a modernizácia informačnej a technologickej základne pre efektívne riadenie krízových situácií
• budovanie a modernizácia systémov včasného varovania a vyrozumenia
• podpory vedy a výskumu v oblasti včasného odhaľovania nových bezpečnostných hrozieb</t>
  </si>
  <si>
    <t>2.4.8</t>
  </si>
  <si>
    <t>2.4.7</t>
  </si>
  <si>
    <t>2.4.9</t>
  </si>
  <si>
    <t xml:space="preserve"> 7.1.1</t>
  </si>
  <si>
    <t xml:space="preserve"> 7.3.1</t>
  </si>
  <si>
    <t xml:space="preserve"> 7.4.1</t>
  </si>
  <si>
    <t xml:space="preserve"> 7.2.1</t>
  </si>
  <si>
    <t>ÚV SR, ÚSVRK</t>
  </si>
  <si>
    <t xml:space="preserve"> -</t>
  </si>
  <si>
    <t>vypracovanie projektov jednoduchých pozemkových úprav</t>
  </si>
  <si>
    <t>2.5.1
2.5.4</t>
  </si>
  <si>
    <t>2.4.1</t>
  </si>
  <si>
    <t>2.7.6</t>
  </si>
  <si>
    <t>4Q/2023/
§ 118 nariadenia o spoločných ustanoveniach</t>
  </si>
  <si>
    <t>2.7.7</t>
  </si>
  <si>
    <t>2.7.1</t>
  </si>
  <si>
    <t>2.7.2</t>
  </si>
  <si>
    <t>2.6.2</t>
  </si>
  <si>
    <t>2.5.2
2.5.4</t>
  </si>
  <si>
    <t>2.4.3</t>
  </si>
  <si>
    <t>2.7.4</t>
  </si>
  <si>
    <t>5.1.6</t>
  </si>
  <si>
    <t>2.1.2</t>
  </si>
  <si>
    <t>2.2.3</t>
  </si>
  <si>
    <t>2.2.2</t>
  </si>
  <si>
    <t>2.2.1</t>
  </si>
  <si>
    <t>8.2.1</t>
  </si>
  <si>
    <t>2.1.3</t>
  </si>
  <si>
    <t>2.1.1</t>
  </si>
  <si>
    <t>Podpora infraštruktúry v oblasti nakladania s komunálnymi odpadovými vodami v aglomeráciách do 2 000 EO so zameraním najmä na územia prioritné z environmentálneho hľadiska mimo dobiehajúcich regiónov
Výstavba verejných vodovodov v obciach do 2000 obyvateľov
(Kohézny fond)</t>
  </si>
  <si>
    <t>Budovanie stokovej siete a čistiarní odpadových vôd  v aglomeráciách do 2000 EO nachádzajúcich v chránených vodohospodárskych oblastiach (CHVO), so zameraním na CHVO Žitný ostrov;
Budovanie decentralizovaných – t. j. individuálnych a iných primeraných systémov  nakladania s komunálnymi odpadovými vodami  v aglomeráciách do 2000 EO nachádzajúcich v chránených vodohospodárskych oblastiach (CHVO), so zameraním na CHVO Žitný ostrov;  
Výstavba a rozšírenie verejných vodovodov za podmienky súbežnej výstavby alebo existencie infraštruktúry na nakladanie s komunálnymi odpadovými vodami v aglomeráciách do 2000 EO  nachádzajúcich v chránených vodohospodárskych oblastiach (CHVO), so zameraním na CHVO Žitný ostrov;</t>
  </si>
  <si>
    <t>otvorená výzva, 
3-mesačný interval hodnotiaceho kola</t>
  </si>
  <si>
    <t xml:space="preserve">Bratislavský samosprávny kraj
</t>
  </si>
  <si>
    <t>Áno</t>
  </si>
  <si>
    <t>Finančné stimuly pre zamestnanosť</t>
  </si>
  <si>
    <t>• vytváranie udržateľných pracovných miest pre znevýhodnených uchádzačov o zamestnanie, vrátane individualizovanej podpory pri ich zapracovaní na vytvorenom pracovnom mieste
• poskytovanie finančných príspevkov znevýhodneným uchádzačom o zamestnanie na začatie vykonávania samostatnej zárobkovej činnosti
• vytváranie udržateľných pracovných miest pre mladých ľudí v situácii NEET
• poskytovanie finančných príspevkov na začatie vykonávania samostatnej zárobkovej činnosti
• poskytovanie finančných príspevkov na vykonávanie absolventskej praxe</t>
  </si>
  <si>
    <t>február 2024</t>
  </si>
  <si>
    <t>• zabezpečenie dodatočných personálnych kapacít v dlhodobej starostlivosti o osoby odkázané na pomoc inej osoby</t>
  </si>
  <si>
    <t>Podpora zamestnateľnosti v regióne horná Nitra II.</t>
  </si>
  <si>
    <t xml:space="preserve">• podpora celoživotného vzdelávania a rekvalifikácie zamestnancov a uchádzačov o zamestnanie s cieľom rozvoja zručností pre inteligentnú špecializáciu, priemyselnú transformáciu a podnikanie </t>
  </si>
  <si>
    <t>Trenčiansky samosprávny kraj</t>
  </si>
  <si>
    <t>Individualizovaný a komplexný prístup so zameraním na poradenské činnosti/ Poradenstvom k zamestnaniu</t>
  </si>
  <si>
    <t>• zabezpečovanie individualizovaného a komplexného prístupu k znevýhodneným uchádzačom o zamestnanie alebo neaktívnym osobám so zameraním na poradenské činnosti a asistenciu pri identifikácii vhodných podporných nástrojov
• profesijné poradenstvo pre uchádzačov o zamestnanie
• zabezpečovanie individualizovaného prístupu pre mladých ľudí ohrozených situáciou NEET alebo v situácii NEET, vrátane podpory pri samozamestnaní</t>
  </si>
  <si>
    <t>Aliancia sektorových rád – predvídanie trendov a potrieb trhu práce</t>
  </si>
  <si>
    <t>• sledovanie trendov a prognózovanie potrieb a vývoja trhu práce s ohľadom na regionálne rozdiely, vrátane potrieb v oblasti zručností</t>
  </si>
  <si>
    <t>Rozvoj odborných kapacít sociálnych partnerov</t>
  </si>
  <si>
    <t>• budovanie kapacít sociálnych partnerov a organizácií občianskej spoločnosti</t>
  </si>
  <si>
    <t>Regionálne analýzy a partnerstvá pre mladých</t>
  </si>
  <si>
    <t>• tvorba regionálnych analýz o situácii mladých ľudí ohrozených situáciou NEET a v situácii NEET
• vytváranie regionálnych partnerstiev na podporu implementácie Záruky pre mladých</t>
  </si>
  <si>
    <t>• informačné a konzultačné činnosti zamerané na podporu zamestnávateľov pri identifikovaní udržateľných pracovných príležitostí pre ohrozené, znevýhodnené a neaktívne osoby
• zabezpečovanie individualizovaného a komplexného prístupu k znevýhodneným uchádzačom o zamestnanie alebo neaktívnym osobám so zameraním na poradenské činnosti a asistenciu pri identifikácii vhodných podporných nástrojov</t>
  </si>
  <si>
    <t>• informačné a konzultačné činnosti zamerané na podporu činnosti subjektov sociálnej ekonomiky, vrátane podpory ich vzniku</t>
  </si>
  <si>
    <t>Implementačná agentúra Ministerstva práce, sociálnych vecí a rodiny Slovenskej republiky</t>
  </si>
  <si>
    <t>• poskytovanie finančných príspevkov registrovaným integračným sociálnym podnikom za účelom podpory ohrozených a znevýhodnených osôb pri nadobúdaní a udržaní pracovných návykov</t>
  </si>
  <si>
    <t>Bezplatné poradenské činnosti v oblasti riadenia dlhov</t>
  </si>
  <si>
    <t>• poskytovanie bezplatných poradenských činností v oblasti riadenia dlhov osobám ohrozeným chudobou a sociálnym vylúčením</t>
  </si>
  <si>
    <t>Rodinné poradne II. - rozvoj poskytovania poradensko- psychologických služieb pre jednotlivcov, páry a rodiny</t>
  </si>
  <si>
    <t>• poskytovanie bezplatných poradensko-psychologických služieb pre jednotlivcov, páry a rodiny</t>
  </si>
  <si>
    <t xml:space="preserve">Podpora sociálnej integrácie osôb ohrozených chudobou alebo sociálnym vylúčením vrátane najodkázanejších osôb a detí </t>
  </si>
  <si>
    <t>• zabezpečovanie činností koordinátorov ochrany detí pred násilím
• informačné aktivity a mediálne kampane zamerané na niektorú z nasledovných oblastí: násilie na ženách a deťoch, práva detí, podmienky života a práva osôb so zdravotným postihnutím, bývanie, deinštitucionalizácia a komunitné sociálne služby</t>
  </si>
  <si>
    <t>Podpora aktívneho začlenenia s cieľom podporovať rovnosť príležitostí, nediskrimináciu a aktívnu účasť a zlepšenie zamestnateľnosti, najmä v prípade znevýhodnených skupín</t>
  </si>
  <si>
    <t>• poskytovanie finančných príspevkov záujemcom o zamestnanie (osobám na trhu práce) za účelom nadobúdania/zmeny zručností potrebných pre zotrvanie na trhu práce alebo zlepšenie situácie na trhu práce
• zaistenie odborných kapacít pre subjekty v oblasti sociálneho začlenenia</t>
  </si>
  <si>
    <t>Podpora adaptácie pracovníkov, podnikov a podnikateľov na zmeny, ako aj aktívneho a zdravého starnutia a zdravého a vhodne prispôsobeného pracovného prostredia, ktoré rieši zdravotné riziká
Podpora aktívneho začlenenia s cieľom podporovať rovnosť príležitostí, nediskrimináciu a aktívnu účasť a zlepšenie zamestnateľnosti, najmä v prípade znevýhodnených skupín</t>
  </si>
  <si>
    <t>Zavádzanie housing-led prístupov so sprievodnými opatreniami na zabezpečenie dostupného bývania</t>
  </si>
  <si>
    <t>• zavádzanie „Housing-led prístupov“ so sprievodnými opatreniami na zabezpečenie dostupného bývania</t>
  </si>
  <si>
    <t>• zabezpečovanie individualizovaného a na človeka zameraného prístupu v sociálnych službách na komunitnej úrovni</t>
  </si>
  <si>
    <t>Handlová, Nováky, Prievidza</t>
  </si>
  <si>
    <t>• poskytovanie finančných príspevkov uchádzačom o zamestnanie za účelom nadobúdania/zmeny zručností potrebných pre aktívnu účasť na trhu práce
• poskytovanie finančných príspevkov záujemcom o zamestnanie (osobám na trhu práce) za účelom nadobúdania/zmeny zručností potrebných pre zotrvanie na trhu práce alebo zlepšenie situácie na trhu práce
• podpora nadobúdania a zmeny zručností mladých ľudí v situácii NEET</t>
  </si>
  <si>
    <t>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
Podpora adaptácie pracovníkov, podnikov a podnikateľov na zmeny, ako aj aktívneho a zdravého starnutia a zdravého a vhodne prispôsobeného pracovného prostredia, ktoré rieši zdravotné riziká</t>
  </si>
  <si>
    <t xml:space="preserve">
• zabezpečovanie terénnej sociálnej práce s cieľom podporiť individualizovaný prístup k osobám ohrozeným chudobou a sociálnym vylúčením
</t>
  </si>
  <si>
    <t>Rozvoj výkonu opatrení sociálnoprávnej ochrany detí a sociálne kurately II.</t>
  </si>
  <si>
    <t xml:space="preserve">• vytvorenie dostupnej a funkčnej siete odbornej pomoci deťom, rodičom a (náhradným) rodinám na dobrovoľnej báze
• rozširovanie a skvalitňovanie metód práce s dieťaťom umiestneným v zariadení na základe rozhodnutia súdu a jeho rodinou
</t>
  </si>
  <si>
    <t>• distribúcia potravinovej pomoci ako nástroj riešenia potravinovej deprivácie
• distribúcia materiálnej pomoci na zabezpečenie hygieny ako nástroj riešenia materiálnej deprivácie
• poskytovanie teplého jedla ako nástroj riešenia potravinovej deprivácie
• distribúcia základnej materiálnej pomoci ako nástroj riešenia materiálnej deprivácie</t>
  </si>
  <si>
    <t>Riešenie materiálnej depriváciee</t>
  </si>
  <si>
    <t>• zabezpečovanie individualizovaného a komplexného prístupu k znevýhodneným uchádzačom o zamestnanie alebo neaktívnym osobám so zameraním na poradenské činnosti a asistenciu pri identifikácii vhodných podporných nástrojov
• zabezpečovanie individualizovaného prístupu pre mladých ľudí ohrozených situáciou NEET alebo v situácii NEET, vrátane podpory pri samozamestnaní</t>
  </si>
  <si>
    <t xml:space="preserve">SME SI ROVNÍ II. </t>
  </si>
  <si>
    <t>• zabezpečovanie individualizovaného a komplexného prístupu k znevýhodneným uchádzačom o zamestnanie alebo neaktívnym osobám so zameraním na poradenské činnosti a asistenciu pri identifikácii vhodných podporných nástrojov</t>
  </si>
  <si>
    <t>Rozvoj jednotných kontaktných miest (JKM) Záruky pre mladých v regiónoch Slovenska</t>
  </si>
  <si>
    <t>• poskytovanie integrovaných informačných a poradenských služieb pre mladých ľudí</t>
  </si>
  <si>
    <t>Prevencia a eliminácia násilia a sociálneho vylúčenia prostredníctvom národných liniek pomoci</t>
  </si>
  <si>
    <t>• prevencia a eliminácia násilia, individualizované poradenské služby pre obete násilia a v oblasti podpory duševného zdravia, vrátane anonymizovanej podpory prostredníctvom IKT
• informačné aktivity a mediálne kampane zamerané na niektorú z nasledovných oblastí: násilie na ženách a deťoch, práva detí, podmienky života a práva osôb so zdravotným postihnutím, bývanie, deinštitucionalizácia a komunitné sociálne služby</t>
  </si>
  <si>
    <t>Podpora opatrovateľskej služby</t>
  </si>
  <si>
    <t xml:space="preserve"> 8.3.1</t>
  </si>
  <si>
    <t>Terénna sociálna práca a komunitné centrá</t>
  </si>
  <si>
    <t>• rozvoj komunít prostredníctvom činnosti komunitných centier
• zabezpečovanie terénnej sociálnej práce s cieľom podporiť individualizovaný prístup k osobám ohrozeným chudobou a sociálnym vylúčením</t>
  </si>
  <si>
    <t>11.10.2023</t>
  </si>
  <si>
    <t>Podpora aktívneho začlenenia s cieľom podporovať rovnosť príležitostí, nediskrimináciu a aktívnu účasť a zlepšenie zamestnateľnosti, najmä v prípade znevýhodnených skupín
Podpora sociálnej integrácie osôb ohrozených chudobou alebo sociálnym vylúčením vrátane najodkázanejších osôb a detí</t>
  </si>
  <si>
    <t>Šanca na návrat 2</t>
  </si>
  <si>
    <t>• komplexná podpora osôb vo výkone trestu odňatia slobody a po prepustení, zameraná na zníženie rizika ich sociálneho vylúčenia a zlepšenia predpokladov na ich aktívne začlenenie</t>
  </si>
  <si>
    <t>Generálne riaditeľstvo Zboru väzenskej a justičnej stráže</t>
  </si>
  <si>
    <t>14.11.2023</t>
  </si>
  <si>
    <t>ESO4.8
ESO4.12</t>
  </si>
  <si>
    <t>ESO4.5</t>
  </si>
  <si>
    <t>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</si>
  <si>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MŠVVaŠ SR</t>
  </si>
  <si>
    <t>6 mesiacov od vyhlásenia výzvy</t>
  </si>
  <si>
    <t>Podpora odborného vzdelávania a prípravy v rámci iniciatívy Catching-up regions (CURI)</t>
  </si>
  <si>
    <t xml:space="preserve">Podpora systémov kvality počiatočného OVP a pokračujúceho OVP                                                                                    Diseminácia výsledkov a výstupov Regionálnej platformy odborného vzdelávania a prípravy smerom k vytvoreniu inovatívneho, inkluzívneho a dostupného vzdelávacieho priestoru v Banskobystrickom kraji                                                                                                                       Zlepšenie a inovácia stredného odborného školstva na území PSK prostredníctvom inovácie školských vzdelávacích programov, obsahov a metód vzdelávania, podpory činnosti regionálnej platformy v oblasti školských politík prepojenej s trhom práce a vzdelávania pedagogických zamestnancov </t>
  </si>
  <si>
    <t xml:space="preserve">Banskobystrický samosprávny kraj, Prešovský samosprávny kraj </t>
  </si>
  <si>
    <t xml:space="preserve">
Banskobystrický samosprávny kraj,
Prešovský samosprávny kraj,
</t>
  </si>
  <si>
    <t>Centrum vedecko-technických informácií SR (NP)</t>
  </si>
  <si>
    <t>Národný informačný systém podpory výskumu a vývoja
 (zabezpečenie prístupu k svetovým elektronickým  informačným zdrojom pre výskum a inovácie na Slovensku)</t>
  </si>
  <si>
    <t>1.2.1</t>
  </si>
  <si>
    <t>1.2.2</t>
  </si>
  <si>
    <t>1.4.2</t>
  </si>
  <si>
    <t>1.1.1</t>
  </si>
  <si>
    <t>Realizácia investícií vo veľkých podnikov s dôrazom na tvorbu pracovných miest vo vybraných okresoch regiónov Trenčianskeho a Košického samosprávneho kraja</t>
  </si>
  <si>
    <t>8.1.3</t>
  </si>
  <si>
    <t>Nefinančná a voucherová podpora internacionalizácie MSP</t>
  </si>
  <si>
    <t>Nefinančná a voucherová podpora so zameraním na stimuláciu inovačnej výkonnosti podnikov a podpora klastrového ekosystému.</t>
  </si>
  <si>
    <t>Realizácia výskumných a vývojových aktivít</t>
  </si>
  <si>
    <t>Realizácia aktivít na zefektívnenie činnosti a rozvoj klastrovej organizácie v súlade so stratégiou rozvoja klastrovej organizácie</t>
  </si>
  <si>
    <t>do vyčerpania alokácie</t>
  </si>
  <si>
    <t>1.3.2</t>
  </si>
  <si>
    <t>1.1.1
1.3.3</t>
  </si>
  <si>
    <t>1.3.3</t>
  </si>
  <si>
    <t>1.3.1</t>
  </si>
  <si>
    <t>8.1.1</t>
  </si>
  <si>
    <t>Horizontálna podpora účasti SR v Európskom výskumnom priestore II 
(realizácia funkčného systému odbornej podpory účasti slovenských inštitúcií z verejného sektora a podnikov v Európskom výskumnom priestore a v európskych výskumných a inovačných programoch)</t>
  </si>
  <si>
    <t>3 mesiace od vyhlásenia výzvy</t>
  </si>
  <si>
    <t xml:space="preserve">
1Q/2024</t>
  </si>
  <si>
    <t>Neuvedené</t>
  </si>
  <si>
    <t>FN</t>
  </si>
  <si>
    <r>
      <t xml:space="preserve"> * NP </t>
    </r>
    <r>
      <rPr>
        <sz val="11"/>
        <color theme="1"/>
        <rFont val="Calibri"/>
        <family val="2"/>
        <charset val="238"/>
        <scheme val="minor"/>
      </rPr>
      <t xml:space="preserve">- národný projekt
    </t>
    </r>
    <r>
      <rPr>
        <b/>
        <sz val="11"/>
        <color theme="1"/>
        <rFont val="Calibri"/>
        <family val="2"/>
        <charset val="238"/>
        <scheme val="minor"/>
      </rPr>
      <t>DOV</t>
    </r>
    <r>
      <rPr>
        <sz val="11"/>
        <color theme="1"/>
        <rFont val="Calibri"/>
        <family val="2"/>
        <charset val="238"/>
        <scheme val="minor"/>
      </rPr>
      <t xml:space="preserve"> - dopytovo orientovaná výzva
    </t>
    </r>
    <r>
      <rPr>
        <b/>
        <sz val="11"/>
        <color theme="1"/>
        <rFont val="Calibri"/>
        <family val="2"/>
        <charset val="238"/>
        <scheme val="minor"/>
      </rPr>
      <t>IÚI</t>
    </r>
    <r>
      <rPr>
        <sz val="11"/>
        <color theme="1"/>
        <rFont val="Calibri"/>
        <family val="2"/>
        <charset val="238"/>
        <scheme val="minor"/>
      </rPr>
      <t xml:space="preserve"> - Integrované územné investície
    </t>
    </r>
    <r>
      <rPr>
        <b/>
        <sz val="11"/>
        <color theme="1"/>
        <rFont val="Calibri"/>
        <family val="2"/>
        <charset val="238"/>
        <scheme val="minor"/>
      </rPr>
      <t>FN</t>
    </r>
    <r>
      <rPr>
        <sz val="11"/>
        <color theme="1"/>
        <rFont val="Calibri"/>
        <family val="2"/>
        <charset val="238"/>
        <scheme val="minor"/>
      </rPr>
      <t xml:space="preserve"> - Finančné nástroje 
    </t>
    </r>
    <r>
      <rPr>
        <b/>
        <sz val="11"/>
        <color theme="1"/>
        <rFont val="Calibri"/>
        <family val="2"/>
        <charset val="238"/>
        <scheme val="minor"/>
      </rPr>
      <t>TP</t>
    </r>
    <r>
      <rPr>
        <sz val="11"/>
        <color theme="1"/>
        <rFont val="Calibri"/>
        <family val="2"/>
        <charset val="238"/>
        <scheme val="minor"/>
      </rPr>
      <t xml:space="preserve"> - Technická pomoc</t>
    </r>
  </si>
  <si>
    <t xml:space="preserve">Harmonogram plánovaných výziev Programu Slovensko 2021 - 2027 </t>
  </si>
  <si>
    <t>Typ projektu</t>
  </si>
  <si>
    <t xml:space="preserve">Budovanie verejných kanalizácií, čistiarní odpadových vôd nad 2000 EO - fázované projekty    </t>
  </si>
  <si>
    <t xml:space="preserve">Budovanie stokovej siete a ČOV v aglomeráciách nad 2000 EO
</t>
  </si>
  <si>
    <t xml:space="preserve">Budovanie verejných kanalizácií, čistiarní odpadových vôd do 2000 EO - fázované projekty  </t>
  </si>
  <si>
    <t>Budovanie ČOV v aglomeráciách do 2000 EO, ak už je vybudovaná stoková sieť min. na 80% celej aglomerácie</t>
  </si>
  <si>
    <t xml:space="preserve">
4Q/2023/
§ 118 nariadenia o spoločných ustanoveniach</t>
  </si>
  <si>
    <t>2.5.2</t>
  </si>
  <si>
    <t xml:space="preserve">2.5.1 
 </t>
  </si>
  <si>
    <t>DOV/NP</t>
  </si>
  <si>
    <t>IÚI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</si>
</sst>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6" formatCode="#,##0\ &quot;€&quot;;[Red]\-#,##0\ &quot;€&quot;"/>
    <numFmt numFmtId="164" formatCode="_-* #,##0.00\ _€_-;\-* #,##0.00\ _€_-;_-* &quot;-&quot;??\ _€_-;_-@_-"/>
    <numFmt numFmtId="165" formatCode="mmmm\ yyyy"/>
    <numFmt numFmtId="166" formatCode="#,##0\ &quot;€&quot;"/>
    <numFmt numFmtId="167" formatCode="[$-41B]mmmm\ yy;@"/>
    <numFmt numFmtId="168" formatCode="mmmm\ yyyy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sz val="11"/>
      <color rgb="FF000000"/>
      <name val="Calibri"/>
      <family val="2"/>
      <charset val="238"/>
    </font>
    <font>
      <sz val="11"/>
      <color rgb="FF000000"/>
      <name val="Arial Narrow"/>
      <family val="2"/>
      <charset val="238"/>
    </font>
    <font>
      <sz val="11"/>
      <color theme="1"/>
      <name val="Calibri"/>
      <family val="2"/>
      <charset val="238"/>
    </font>
    <font>
      <sz val="10"/>
      <color rgb="FF000000"/>
      <name val="Calibri"/>
      <family val="2"/>
      <charset val="238"/>
      <scheme val="minor"/>
    </font>
    <font>
      <b/>
      <sz val="10.5"/>
      <color theme="1"/>
      <name val="Calibri"/>
      <family val="2"/>
      <charset val="238"/>
      <scheme val="minor"/>
    </font>
    <font>
      <sz val="10.5"/>
      <color theme="1"/>
      <name val="Calibri"/>
      <family val="2"/>
      <charset val="238"/>
      <scheme val="minor"/>
    </font>
    <font>
      <sz val="10.5"/>
      <color theme="1"/>
      <name val="Calibri"/>
      <family val="2"/>
      <charset val="238"/>
    </font>
    <font>
      <sz val="11"/>
      <color rgb="FFFF0000"/>
      <name val="Calibri"/>
      <family val="2"/>
      <charset val="238"/>
      <scheme val="minor"/>
    </font>
    <font>
      <sz val="10.5"/>
      <color theme="0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49">
    <xf numFmtId="0" fontId="0" fillId="0" borderId="0"/>
    <xf numFmtId="164" fontId="19" fillId="0" borderId="0" applyFont="0" applyFill="0" applyBorder="0" applyAlignment="0" applyProtection="0"/>
    <xf numFmtId="0" fontId="18" fillId="0" borderId="0"/>
    <xf numFmtId="0" fontId="20" fillId="3" borderId="0" applyNumberFormat="0" applyBorder="0" applyAlignment="0" applyProtection="0"/>
    <xf numFmtId="0" fontId="21" fillId="4" borderId="2" applyNumberFormat="0" applyAlignment="0" applyProtection="0"/>
    <xf numFmtId="0" fontId="17" fillId="0" borderId="0"/>
    <xf numFmtId="0" fontId="16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89">
    <xf numFmtId="0" fontId="0" fillId="0" borderId="0" xfId="0"/>
    <xf numFmtId="0" fontId="16" fillId="0" borderId="0" xfId="0" applyFont="1" applyAlignment="1">
      <alignment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22" fillId="0" borderId="0" xfId="0" applyFont="1" applyAlignment="1">
      <alignment wrapText="1"/>
    </xf>
    <xf numFmtId="166" fontId="16" fillId="0" borderId="0" xfId="0" applyNumberFormat="1" applyFont="1" applyAlignment="1">
      <alignment horizontal="center" vertical="center" wrapText="1"/>
    </xf>
    <xf numFmtId="0" fontId="22" fillId="0" borderId="0" xfId="0" applyFont="1" applyAlignment="1"/>
    <xf numFmtId="0" fontId="14" fillId="0" borderId="0" xfId="0" applyFont="1" applyAlignment="1">
      <alignment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14" fillId="0" borderId="0" xfId="0" applyFont="1" applyFill="1" applyAlignment="1">
      <alignment horizontal="center" vertical="center" wrapText="1"/>
    </xf>
    <xf numFmtId="0" fontId="11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wrapText="1"/>
    </xf>
    <xf numFmtId="0" fontId="10" fillId="0" borderId="3" xfId="0" applyFont="1" applyBorder="1" applyAlignment="1">
      <alignment wrapText="1"/>
    </xf>
    <xf numFmtId="0" fontId="9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6" borderId="0" xfId="0" applyFill="1"/>
    <xf numFmtId="0" fontId="24" fillId="0" borderId="0" xfId="0" applyFont="1" applyFill="1" applyBorder="1" applyAlignment="1">
      <alignment wrapText="1"/>
    </xf>
    <xf numFmtId="0" fontId="25" fillId="0" borderId="0" xfId="0" applyFont="1" applyFill="1" applyBorder="1" applyAlignment="1">
      <alignment wrapText="1"/>
    </xf>
    <xf numFmtId="0" fontId="27" fillId="0" borderId="0" xfId="0" applyFont="1" applyFill="1" applyBorder="1" applyAlignment="1">
      <alignment horizontal="center" wrapText="1"/>
    </xf>
    <xf numFmtId="0" fontId="4" fillId="0" borderId="0" xfId="0" applyFont="1"/>
    <xf numFmtId="0" fontId="26" fillId="0" borderId="0" xfId="0" applyFont="1" applyFill="1" applyBorder="1" applyAlignment="1">
      <alignment wrapText="1"/>
    </xf>
    <xf numFmtId="0" fontId="29" fillId="0" borderId="1" xfId="0" applyFont="1" applyFill="1" applyBorder="1" applyAlignment="1">
      <alignment horizontal="center" vertical="center" wrapText="1"/>
    </xf>
    <xf numFmtId="166" fontId="29" fillId="0" borderId="1" xfId="0" applyNumberFormat="1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165" fontId="29" fillId="0" borderId="1" xfId="0" applyNumberFormat="1" applyFont="1" applyFill="1" applyBorder="1" applyAlignment="1">
      <alignment horizontal="center" vertical="center" wrapText="1"/>
    </xf>
    <xf numFmtId="0" fontId="29" fillId="0" borderId="1" xfId="2" applyFont="1" applyFill="1" applyBorder="1" applyAlignment="1">
      <alignment horizontal="center" vertical="center" wrapText="1"/>
    </xf>
    <xf numFmtId="167" fontId="29" fillId="0" borderId="1" xfId="0" applyNumberFormat="1" applyFont="1" applyFill="1" applyBorder="1" applyAlignment="1">
      <alignment horizontal="center" vertical="center" wrapText="1"/>
    </xf>
    <xf numFmtId="49" fontId="29" fillId="0" borderId="1" xfId="0" applyNumberFormat="1" applyFont="1" applyFill="1" applyBorder="1" applyAlignment="1">
      <alignment horizontal="center" vertical="center" wrapText="1"/>
    </xf>
    <xf numFmtId="0" fontId="29" fillId="7" borderId="1" xfId="0" applyFont="1" applyFill="1" applyBorder="1" applyAlignment="1">
      <alignment horizontal="center" vertical="center" wrapText="1"/>
    </xf>
    <xf numFmtId="165" fontId="29" fillId="7" borderId="1" xfId="2" applyNumberFormat="1" applyFont="1" applyFill="1" applyBorder="1" applyAlignment="1">
      <alignment horizontal="center" vertical="center" wrapText="1"/>
    </xf>
    <xf numFmtId="166" fontId="29" fillId="0" borderId="1" xfId="6" applyNumberFormat="1" applyFont="1" applyFill="1" applyBorder="1" applyAlignment="1">
      <alignment horizontal="center" vertical="center" wrapText="1"/>
    </xf>
    <xf numFmtId="14" fontId="29" fillId="0" borderId="1" xfId="0" applyNumberFormat="1" applyFont="1" applyFill="1" applyBorder="1" applyAlignment="1">
      <alignment horizontal="center" vertical="center" wrapText="1"/>
    </xf>
    <xf numFmtId="165" fontId="29" fillId="7" borderId="1" xfId="0" applyNumberFormat="1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/>
    </xf>
    <xf numFmtId="166" fontId="29" fillId="0" borderId="1" xfId="6" applyNumberFormat="1" applyFont="1" applyFill="1" applyBorder="1" applyAlignment="1">
      <alignment horizontal="center" vertical="center"/>
    </xf>
    <xf numFmtId="0" fontId="29" fillId="0" borderId="1" xfId="2" applyFont="1" applyFill="1" applyBorder="1" applyAlignment="1">
      <alignment horizontal="center" vertical="center"/>
    </xf>
    <xf numFmtId="49" fontId="29" fillId="7" borderId="1" xfId="0" applyNumberFormat="1" applyFont="1" applyFill="1" applyBorder="1" applyAlignment="1">
      <alignment horizontal="center" vertical="center" wrapText="1"/>
    </xf>
    <xf numFmtId="0" fontId="29" fillId="0" borderId="1" xfId="0" applyNumberFormat="1" applyFont="1" applyFill="1" applyBorder="1" applyAlignment="1">
      <alignment horizontal="center" vertical="center" wrapText="1"/>
    </xf>
    <xf numFmtId="0" fontId="29" fillId="0" borderId="1" xfId="4" applyFont="1" applyFill="1" applyBorder="1" applyAlignment="1">
      <alignment horizontal="center" vertical="center" wrapText="1"/>
    </xf>
    <xf numFmtId="166" fontId="29" fillId="0" borderId="1" xfId="4" applyNumberFormat="1" applyFont="1" applyFill="1" applyBorder="1" applyAlignment="1">
      <alignment horizontal="center" vertical="center" wrapText="1"/>
    </xf>
    <xf numFmtId="0" fontId="29" fillId="0" borderId="1" xfId="4" applyNumberFormat="1" applyFont="1" applyFill="1" applyBorder="1" applyAlignment="1">
      <alignment horizontal="center" vertical="center" wrapText="1"/>
    </xf>
    <xf numFmtId="166" fontId="29" fillId="0" borderId="1" xfId="3" applyNumberFormat="1" applyFont="1" applyFill="1" applyBorder="1" applyAlignment="1">
      <alignment horizontal="center" vertical="center" wrapText="1"/>
    </xf>
    <xf numFmtId="168" fontId="29" fillId="7" borderId="1" xfId="0" applyNumberFormat="1" applyFont="1" applyFill="1" applyBorder="1" applyAlignment="1">
      <alignment horizontal="center" vertical="center" wrapText="1"/>
    </xf>
    <xf numFmtId="0" fontId="29" fillId="5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16" fontId="29" fillId="0" borderId="1" xfId="0" applyNumberFormat="1" applyFont="1" applyFill="1" applyBorder="1" applyAlignment="1">
      <alignment horizontal="center" vertical="center" wrapText="1"/>
    </xf>
    <xf numFmtId="14" fontId="29" fillId="0" borderId="1" xfId="2" applyNumberFormat="1" applyFont="1" applyFill="1" applyBorder="1" applyAlignment="1">
      <alignment horizontal="center" vertical="center" wrapText="1"/>
    </xf>
    <xf numFmtId="49" fontId="29" fillId="0" borderId="1" xfId="2" applyNumberFormat="1" applyFont="1" applyFill="1" applyBorder="1" applyAlignment="1">
      <alignment horizontal="center" vertical="center" wrapText="1"/>
    </xf>
    <xf numFmtId="0" fontId="29" fillId="7" borderId="1" xfId="2" applyFont="1" applyFill="1" applyBorder="1" applyAlignment="1">
      <alignment horizontal="center" vertical="center" wrapText="1"/>
    </xf>
    <xf numFmtId="0" fontId="3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9" fillId="0" borderId="1" xfId="0" applyFont="1" applyBorder="1" applyAlignment="1">
      <alignment horizontal="center" vertical="center"/>
    </xf>
    <xf numFmtId="168" fontId="29" fillId="9" borderId="1" xfId="0" applyNumberFormat="1" applyFont="1" applyFill="1" applyBorder="1" applyAlignment="1">
      <alignment horizontal="center" vertical="center" wrapText="1"/>
    </xf>
    <xf numFmtId="0" fontId="29" fillId="9" borderId="1" xfId="0" applyFont="1" applyFill="1" applyBorder="1" applyAlignment="1">
      <alignment horizontal="center" vertical="center" wrapText="1"/>
    </xf>
    <xf numFmtId="6" fontId="29" fillId="0" borderId="1" xfId="0" applyNumberFormat="1" applyFont="1" applyFill="1" applyBorder="1" applyAlignment="1">
      <alignment horizontal="center" vertical="center" wrapText="1"/>
    </xf>
    <xf numFmtId="0" fontId="29" fillId="8" borderId="1" xfId="0" applyFont="1" applyFill="1" applyBorder="1" applyAlignment="1">
      <alignment horizontal="center" vertical="center" wrapText="1"/>
    </xf>
    <xf numFmtId="167" fontId="29" fillId="8" borderId="1" xfId="0" applyNumberFormat="1" applyFont="1" applyFill="1" applyBorder="1" applyAlignment="1">
      <alignment horizontal="center" vertical="center" wrapText="1"/>
    </xf>
    <xf numFmtId="49" fontId="29" fillId="8" borderId="1" xfId="0" applyNumberFormat="1" applyFont="1" applyFill="1" applyBorder="1" applyAlignment="1">
      <alignment horizontal="center" vertical="center" wrapText="1"/>
    </xf>
    <xf numFmtId="166" fontId="29" fillId="8" borderId="1" xfId="0" applyNumberFormat="1" applyFont="1" applyFill="1" applyBorder="1" applyAlignment="1">
      <alignment horizontal="center" vertical="center" wrapText="1"/>
    </xf>
    <xf numFmtId="0" fontId="29" fillId="8" borderId="1" xfId="0" applyNumberFormat="1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29" fillId="10" borderId="1" xfId="2" applyFont="1" applyFill="1" applyBorder="1" applyAlignment="1">
      <alignment horizontal="center" vertical="center" wrapText="1"/>
    </xf>
    <xf numFmtId="0" fontId="32" fillId="11" borderId="1" xfId="0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center" wrapText="1"/>
    </xf>
    <xf numFmtId="0" fontId="28" fillId="2" borderId="5" xfId="0" applyFont="1" applyFill="1" applyBorder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 wrapText="1"/>
    </xf>
    <xf numFmtId="0" fontId="29" fillId="0" borderId="8" xfId="0" applyFont="1" applyFill="1" applyBorder="1" applyAlignment="1">
      <alignment horizontal="center" vertical="center" wrapText="1"/>
    </xf>
    <xf numFmtId="0" fontId="29" fillId="0" borderId="7" xfId="0" applyFont="1" applyBorder="1" applyAlignment="1">
      <alignment horizontal="center" vertical="center"/>
    </xf>
    <xf numFmtId="0" fontId="29" fillId="0" borderId="7" xfId="2" applyFont="1" applyFill="1" applyBorder="1" applyAlignment="1">
      <alignment horizontal="center" vertical="center" wrapText="1"/>
    </xf>
    <xf numFmtId="0" fontId="29" fillId="0" borderId="8" xfId="2" applyFont="1" applyFill="1" applyBorder="1" applyAlignment="1">
      <alignment horizontal="center" vertical="center" wrapText="1"/>
    </xf>
    <xf numFmtId="0" fontId="29" fillId="0" borderId="8" xfId="0" applyFont="1" applyFill="1" applyBorder="1" applyAlignment="1">
      <alignment horizontal="center" vertical="center"/>
    </xf>
    <xf numFmtId="0" fontId="29" fillId="0" borderId="8" xfId="2" applyFont="1" applyFill="1" applyBorder="1" applyAlignment="1">
      <alignment horizontal="center" vertical="center"/>
    </xf>
    <xf numFmtId="0" fontId="29" fillId="0" borderId="7" xfId="4" applyFont="1" applyFill="1" applyBorder="1" applyAlignment="1">
      <alignment horizontal="center" vertical="center" wrapText="1"/>
    </xf>
    <xf numFmtId="0" fontId="29" fillId="0" borderId="8" xfId="4" applyFont="1" applyFill="1" applyBorder="1" applyAlignment="1">
      <alignment horizontal="center" vertical="center" wrapText="1"/>
    </xf>
    <xf numFmtId="0" fontId="29" fillId="8" borderId="7" xfId="0" applyFont="1" applyFill="1" applyBorder="1" applyAlignment="1">
      <alignment horizontal="center" vertical="center" wrapText="1"/>
    </xf>
    <xf numFmtId="0" fontId="29" fillId="8" borderId="8" xfId="0" applyFont="1" applyFill="1" applyBorder="1" applyAlignment="1">
      <alignment horizontal="center" vertical="center" wrapText="1"/>
    </xf>
    <xf numFmtId="0" fontId="29" fillId="0" borderId="9" xfId="8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29" fillId="0" borderId="10" xfId="2" applyFont="1" applyFill="1" applyBorder="1" applyAlignment="1">
      <alignment horizontal="center" vertical="center" wrapText="1"/>
    </xf>
    <xf numFmtId="165" fontId="29" fillId="7" borderId="10" xfId="0" applyNumberFormat="1" applyFont="1" applyFill="1" applyBorder="1" applyAlignment="1">
      <alignment horizontal="center" vertical="center" wrapText="1"/>
    </xf>
    <xf numFmtId="165" fontId="29" fillId="0" borderId="10" xfId="2" applyNumberFormat="1" applyFont="1" applyFill="1" applyBorder="1" applyAlignment="1">
      <alignment horizontal="center" vertical="center" wrapText="1"/>
    </xf>
    <xf numFmtId="166" fontId="29" fillId="0" borderId="10" xfId="0" applyNumberFormat="1" applyFont="1" applyFill="1" applyBorder="1" applyAlignment="1">
      <alignment horizontal="center" vertical="center" wrapText="1"/>
    </xf>
    <xf numFmtId="49" fontId="29" fillId="0" borderId="10" xfId="0" applyNumberFormat="1" applyFont="1" applyFill="1" applyBorder="1" applyAlignment="1">
      <alignment horizontal="center" vertical="center" wrapText="1"/>
    </xf>
    <xf numFmtId="0" fontId="29" fillId="10" borderId="10" xfId="2" applyFont="1" applyFill="1" applyBorder="1" applyAlignment="1">
      <alignment horizontal="center" vertical="center" wrapText="1"/>
    </xf>
    <xf numFmtId="0" fontId="29" fillId="0" borderId="11" xfId="2" applyFont="1" applyFill="1" applyBorder="1" applyAlignment="1">
      <alignment horizontal="center" vertical="center" wrapText="1"/>
    </xf>
  </cellXfs>
  <cellStyles count="149">
    <cellStyle name="Čiarka 2" xfId="1"/>
    <cellStyle name="Kontrolná bunka" xfId="4" builtinId="23"/>
    <cellStyle name="Normálna" xfId="0" builtinId="0"/>
    <cellStyle name="Normálna 2" xfId="2"/>
    <cellStyle name="Normálna 2 2" xfId="8"/>
    <cellStyle name="Normálna 2 2 2" xfId="20"/>
    <cellStyle name="Normálna 2 2 2 2" xfId="45"/>
    <cellStyle name="Normálna 2 2 2 2 2" xfId="117"/>
    <cellStyle name="Normálna 2 2 2 3" xfId="69"/>
    <cellStyle name="Normálna 2 2 2 3 2" xfId="141"/>
    <cellStyle name="Normálna 2 2 2 4" xfId="93"/>
    <cellStyle name="Normálna 2 2 3" xfId="33"/>
    <cellStyle name="Normálna 2 2 3 2" xfId="105"/>
    <cellStyle name="Normálna 2 2 4" xfId="57"/>
    <cellStyle name="Normálna 2 2 4 2" xfId="129"/>
    <cellStyle name="Normálna 2 2 5" xfId="81"/>
    <cellStyle name="Normálna 2 3" xfId="12"/>
    <cellStyle name="Normálna 2 3 2" xfId="24"/>
    <cellStyle name="Normálna 2 3 2 2" xfId="49"/>
    <cellStyle name="Normálna 2 3 2 2 2" xfId="121"/>
    <cellStyle name="Normálna 2 3 2 3" xfId="73"/>
    <cellStyle name="Normálna 2 3 2 3 2" xfId="145"/>
    <cellStyle name="Normálna 2 3 2 4" xfId="97"/>
    <cellStyle name="Normálna 2 3 3" xfId="37"/>
    <cellStyle name="Normálna 2 3 3 2" xfId="109"/>
    <cellStyle name="Normálna 2 3 4" xfId="61"/>
    <cellStyle name="Normálna 2 3 4 2" xfId="133"/>
    <cellStyle name="Normálna 2 3 5" xfId="85"/>
    <cellStyle name="Normálna 2 4" xfId="16"/>
    <cellStyle name="Normálna 2 4 2" xfId="41"/>
    <cellStyle name="Normálna 2 4 2 2" xfId="113"/>
    <cellStyle name="Normálna 2 4 3" xfId="65"/>
    <cellStyle name="Normálna 2 4 3 2" xfId="137"/>
    <cellStyle name="Normálna 2 4 4" xfId="89"/>
    <cellStyle name="Normálna 2 5" xfId="29"/>
    <cellStyle name="Normálna 2 5 2" xfId="101"/>
    <cellStyle name="Normálna 2 6" xfId="53"/>
    <cellStyle name="Normálna 2 6 2" xfId="125"/>
    <cellStyle name="Normálna 2 7" xfId="77"/>
    <cellStyle name="Normálna 3" xfId="5"/>
    <cellStyle name="Normálna 3 2" xfId="9"/>
    <cellStyle name="Normálna 3 2 2" xfId="21"/>
    <cellStyle name="Normálna 3 2 2 2" xfId="46"/>
    <cellStyle name="Normálna 3 2 2 2 2" xfId="118"/>
    <cellStyle name="Normálna 3 2 2 3" xfId="70"/>
    <cellStyle name="Normálna 3 2 2 3 2" xfId="142"/>
    <cellStyle name="Normálna 3 2 2 4" xfId="94"/>
    <cellStyle name="Normálna 3 2 3" xfId="34"/>
    <cellStyle name="Normálna 3 2 3 2" xfId="106"/>
    <cellStyle name="Normálna 3 2 4" xfId="58"/>
    <cellStyle name="Normálna 3 2 4 2" xfId="130"/>
    <cellStyle name="Normálna 3 2 5" xfId="82"/>
    <cellStyle name="Normálna 3 3" xfId="13"/>
    <cellStyle name="Normálna 3 3 2" xfId="25"/>
    <cellStyle name="Normálna 3 3 2 2" xfId="50"/>
    <cellStyle name="Normálna 3 3 2 2 2" xfId="122"/>
    <cellStyle name="Normálna 3 3 2 3" xfId="74"/>
    <cellStyle name="Normálna 3 3 2 3 2" xfId="146"/>
    <cellStyle name="Normálna 3 3 2 4" xfId="98"/>
    <cellStyle name="Normálna 3 3 3" xfId="38"/>
    <cellStyle name="Normálna 3 3 3 2" xfId="110"/>
    <cellStyle name="Normálna 3 3 4" xfId="62"/>
    <cellStyle name="Normálna 3 3 4 2" xfId="134"/>
    <cellStyle name="Normálna 3 3 5" xfId="86"/>
    <cellStyle name="Normálna 3 4" xfId="17"/>
    <cellStyle name="Normálna 3 4 2" xfId="42"/>
    <cellStyle name="Normálna 3 4 2 2" xfId="114"/>
    <cellStyle name="Normálna 3 4 3" xfId="66"/>
    <cellStyle name="Normálna 3 4 3 2" xfId="138"/>
    <cellStyle name="Normálna 3 4 4" xfId="90"/>
    <cellStyle name="Normálna 3 5" xfId="30"/>
    <cellStyle name="Normálna 3 5 2" xfId="102"/>
    <cellStyle name="Normálna 3 6" xfId="54"/>
    <cellStyle name="Normálna 3 6 2" xfId="126"/>
    <cellStyle name="Normálna 3 7" xfId="78"/>
    <cellStyle name="Normálna 4" xfId="6"/>
    <cellStyle name="Normálna 4 2" xfId="10"/>
    <cellStyle name="Normálna 4 2 2" xfId="22"/>
    <cellStyle name="Normálna 4 2 2 2" xfId="47"/>
    <cellStyle name="Normálna 4 2 2 2 2" xfId="119"/>
    <cellStyle name="Normálna 4 2 2 3" xfId="71"/>
    <cellStyle name="Normálna 4 2 2 3 2" xfId="143"/>
    <cellStyle name="Normálna 4 2 2 4" xfId="95"/>
    <cellStyle name="Normálna 4 2 3" xfId="35"/>
    <cellStyle name="Normálna 4 2 3 2" xfId="107"/>
    <cellStyle name="Normálna 4 2 4" xfId="59"/>
    <cellStyle name="Normálna 4 2 4 2" xfId="131"/>
    <cellStyle name="Normálna 4 2 5" xfId="83"/>
    <cellStyle name="Normálna 4 3" xfId="14"/>
    <cellStyle name="Normálna 4 3 2" xfId="26"/>
    <cellStyle name="Normálna 4 3 2 2" xfId="51"/>
    <cellStyle name="Normálna 4 3 2 2 2" xfId="123"/>
    <cellStyle name="Normálna 4 3 2 3" xfId="75"/>
    <cellStyle name="Normálna 4 3 2 3 2" xfId="147"/>
    <cellStyle name="Normálna 4 3 2 4" xfId="99"/>
    <cellStyle name="Normálna 4 3 3" xfId="39"/>
    <cellStyle name="Normálna 4 3 3 2" xfId="111"/>
    <cellStyle name="Normálna 4 3 4" xfId="63"/>
    <cellStyle name="Normálna 4 3 4 2" xfId="135"/>
    <cellStyle name="Normálna 4 3 5" xfId="87"/>
    <cellStyle name="Normálna 4 4" xfId="18"/>
    <cellStyle name="Normálna 4 4 2" xfId="43"/>
    <cellStyle name="Normálna 4 4 2 2" xfId="115"/>
    <cellStyle name="Normálna 4 4 3" xfId="67"/>
    <cellStyle name="Normálna 4 4 3 2" xfId="139"/>
    <cellStyle name="Normálna 4 4 4" xfId="91"/>
    <cellStyle name="Normálna 4 5" xfId="31"/>
    <cellStyle name="Normálna 4 5 2" xfId="103"/>
    <cellStyle name="Normálna 4 6" xfId="55"/>
    <cellStyle name="Normálna 4 6 2" xfId="127"/>
    <cellStyle name="Normálna 4 7" xfId="79"/>
    <cellStyle name="Normálna 5" xfId="7"/>
    <cellStyle name="Normálna 5 2" xfId="11"/>
    <cellStyle name="Normálna 5 2 2" xfId="23"/>
    <cellStyle name="Normálna 5 2 2 2" xfId="48"/>
    <cellStyle name="Normálna 5 2 2 2 2" xfId="120"/>
    <cellStyle name="Normálna 5 2 2 3" xfId="72"/>
    <cellStyle name="Normálna 5 2 2 3 2" xfId="144"/>
    <cellStyle name="Normálna 5 2 2 4" xfId="96"/>
    <cellStyle name="Normálna 5 2 3" xfId="36"/>
    <cellStyle name="Normálna 5 2 3 2" xfId="108"/>
    <cellStyle name="Normálna 5 2 4" xfId="60"/>
    <cellStyle name="Normálna 5 2 4 2" xfId="132"/>
    <cellStyle name="Normálna 5 2 5" xfId="84"/>
    <cellStyle name="Normálna 5 3" xfId="15"/>
    <cellStyle name="Normálna 5 3 2" xfId="27"/>
    <cellStyle name="Normálna 5 3 2 2" xfId="52"/>
    <cellStyle name="Normálna 5 3 2 2 2" xfId="124"/>
    <cellStyle name="Normálna 5 3 2 3" xfId="76"/>
    <cellStyle name="Normálna 5 3 2 3 2" xfId="148"/>
    <cellStyle name="Normálna 5 3 2 4" xfId="100"/>
    <cellStyle name="Normálna 5 3 3" xfId="40"/>
    <cellStyle name="Normálna 5 3 3 2" xfId="112"/>
    <cellStyle name="Normálna 5 3 4" xfId="64"/>
    <cellStyle name="Normálna 5 3 4 2" xfId="136"/>
    <cellStyle name="Normálna 5 3 5" xfId="88"/>
    <cellStyle name="Normálna 5 4" xfId="19"/>
    <cellStyle name="Normálna 5 4 2" xfId="44"/>
    <cellStyle name="Normálna 5 4 2 2" xfId="116"/>
    <cellStyle name="Normálna 5 4 3" xfId="68"/>
    <cellStyle name="Normálna 5 4 3 2" xfId="140"/>
    <cellStyle name="Normálna 5 4 4" xfId="92"/>
    <cellStyle name="Normálna 5 5" xfId="32"/>
    <cellStyle name="Normálna 5 5 2" xfId="104"/>
    <cellStyle name="Normálna 5 6" xfId="56"/>
    <cellStyle name="Normálna 5 6 2" xfId="128"/>
    <cellStyle name="Normálna 5 7" xfId="80"/>
    <cellStyle name="Normálna 6" xfId="28"/>
    <cellStyle name="Zlá" xfId="3" builtinId="27"/>
  </cellStyles>
  <dxfs count="0"/>
  <tableStyles count="0" defaultTableStyle="TableStyleMedium2" defaultPivotStyle="PivotStyleMedium9"/>
  <colors>
    <mruColors>
      <color rgb="FFE1EB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933450</xdr:colOff>
      <xdr:row>0</xdr:row>
      <xdr:rowOff>126206</xdr:rowOff>
    </xdr:from>
    <xdr:to>
      <xdr:col>5</xdr:col>
      <xdr:colOff>891219</xdr:colOff>
      <xdr:row>3</xdr:row>
      <xdr:rowOff>41024</xdr:rowOff>
    </xdr:to>
    <xdr:pic>
      <xdr:nvPicPr>
        <xdr:cNvPr id="5" name="Obrázok 30" descr="SK Financovaný Európskou úniou_POS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398294" y="126206"/>
          <a:ext cx="2315206" cy="4863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1571625</xdr:colOff>
      <xdr:row>0</xdr:row>
      <xdr:rowOff>180975</xdr:rowOff>
    </xdr:from>
    <xdr:to>
      <xdr:col>9</xdr:col>
      <xdr:colOff>962890</xdr:colOff>
      <xdr:row>3</xdr:row>
      <xdr:rowOff>41758</xdr:rowOff>
    </xdr:to>
    <xdr:pic>
      <xdr:nvPicPr>
        <xdr:cNvPr id="7" name="Obrázok 35" descr="logomirri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6249650" y="180975"/>
          <a:ext cx="1762990" cy="4322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873918</xdr:colOff>
      <xdr:row>0</xdr:row>
      <xdr:rowOff>171450</xdr:rowOff>
    </xdr:from>
    <xdr:to>
      <xdr:col>6</xdr:col>
      <xdr:colOff>2792476</xdr:colOff>
      <xdr:row>3</xdr:row>
      <xdr:rowOff>28076</xdr:rowOff>
    </xdr:to>
    <xdr:pic>
      <xdr:nvPicPr>
        <xdr:cNvPr id="9" name="Obrázok 33" descr="PS-logo_podlhovaste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970543" y="171450"/>
          <a:ext cx="1918558" cy="4281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">
    <pageSetUpPr fitToPage="1"/>
  </sheetPr>
  <dimension ref="A1:R115"/>
  <sheetViews>
    <sheetView tabSelected="1" view="pageBreakPreview" zoomScale="64" zoomScaleNormal="115" zoomScaleSheetLayoutView="64" workbookViewId="0">
      <pane ySplit="5" topLeftCell="A107" activePane="bottomLeft" state="frozen"/>
      <selection pane="bottomLeft" activeCell="F111" sqref="F111"/>
    </sheetView>
  </sheetViews>
  <sheetFormatPr defaultColWidth="8.85546875" defaultRowHeight="15" x14ac:dyDescent="0.25"/>
  <cols>
    <col min="1" max="1" width="43" style="1" customWidth="1"/>
    <col min="2" max="2" width="36.85546875" style="1" customWidth="1"/>
    <col min="3" max="3" width="24" style="2" customWidth="1"/>
    <col min="4" max="4" width="17.28515625" style="1" customWidth="1"/>
    <col min="5" max="5" width="18" style="1" customWidth="1"/>
    <col min="6" max="6" width="27.28515625" style="2" customWidth="1"/>
    <col min="7" max="7" width="42" style="1" customWidth="1"/>
    <col min="8" max="8" width="11.7109375" style="1" customWidth="1"/>
    <col min="9" max="9" width="35.5703125" style="1" customWidth="1"/>
    <col min="10" max="10" width="12.85546875" style="1" customWidth="1"/>
    <col min="11" max="12" width="18.28515625" style="1" customWidth="1"/>
    <col min="13" max="13" width="26" style="3" customWidth="1"/>
    <col min="14" max="16384" width="8.85546875" style="1"/>
  </cols>
  <sheetData>
    <row r="1" spans="1:13" s="7" customFormat="1" x14ac:dyDescent="0.25">
      <c r="A1" s="6" t="s">
        <v>380</v>
      </c>
      <c r="B1" s="6"/>
      <c r="C1" s="8"/>
      <c r="F1" s="8"/>
      <c r="M1" s="9"/>
    </row>
    <row r="2" spans="1:13" s="7" customFormat="1" x14ac:dyDescent="0.25">
      <c r="A2" s="17" t="s">
        <v>20</v>
      </c>
      <c r="B2" s="17"/>
      <c r="C2" s="8"/>
      <c r="F2" s="8"/>
      <c r="M2" s="9"/>
    </row>
    <row r="3" spans="1:13" s="7" customFormat="1" x14ac:dyDescent="0.25">
      <c r="A3" s="47" t="s">
        <v>251</v>
      </c>
      <c r="B3" s="17"/>
      <c r="C3" s="8"/>
      <c r="F3" s="8"/>
      <c r="M3" s="9"/>
    </row>
    <row r="4" spans="1:13" s="7" customFormat="1" ht="15.75" customHeight="1" thickBot="1" x14ac:dyDescent="0.3">
      <c r="C4" s="8"/>
      <c r="F4" s="8"/>
      <c r="M4" s="10"/>
    </row>
    <row r="5" spans="1:13" s="7" customFormat="1" ht="42.75" x14ac:dyDescent="0.25">
      <c r="A5" s="66" t="s">
        <v>7</v>
      </c>
      <c r="B5" s="67" t="s">
        <v>253</v>
      </c>
      <c r="C5" s="67" t="s">
        <v>80</v>
      </c>
      <c r="D5" s="67" t="s">
        <v>64</v>
      </c>
      <c r="E5" s="67" t="s">
        <v>65</v>
      </c>
      <c r="F5" s="67" t="s">
        <v>63</v>
      </c>
      <c r="G5" s="67" t="s">
        <v>0</v>
      </c>
      <c r="H5" s="67" t="s">
        <v>81</v>
      </c>
      <c r="I5" s="67" t="s">
        <v>101</v>
      </c>
      <c r="J5" s="67" t="s">
        <v>252</v>
      </c>
      <c r="K5" s="67" t="s">
        <v>1</v>
      </c>
      <c r="L5" s="67" t="s">
        <v>381</v>
      </c>
      <c r="M5" s="68" t="s">
        <v>79</v>
      </c>
    </row>
    <row r="6" spans="1:13" customFormat="1" ht="128.25" x14ac:dyDescent="0.25">
      <c r="A6" s="69" t="s">
        <v>77</v>
      </c>
      <c r="B6" s="24" t="s">
        <v>362</v>
      </c>
      <c r="C6" s="24" t="s">
        <v>78</v>
      </c>
      <c r="D6" s="32" t="s">
        <v>2</v>
      </c>
      <c r="E6" s="29" t="s">
        <v>76</v>
      </c>
      <c r="F6" s="25">
        <v>36000000</v>
      </c>
      <c r="G6" s="24" t="s">
        <v>118</v>
      </c>
      <c r="H6" s="30" t="s">
        <v>8</v>
      </c>
      <c r="I6" s="24" t="s">
        <v>98</v>
      </c>
      <c r="J6" s="30" t="s">
        <v>363</v>
      </c>
      <c r="K6" s="24" t="s">
        <v>5</v>
      </c>
      <c r="L6" s="64" t="s">
        <v>389</v>
      </c>
      <c r="M6" s="70" t="s">
        <v>69</v>
      </c>
    </row>
    <row r="7" spans="1:13" customFormat="1" ht="114" x14ac:dyDescent="0.25">
      <c r="A7" s="69" t="s">
        <v>67</v>
      </c>
      <c r="B7" s="24" t="s">
        <v>364</v>
      </c>
      <c r="C7" s="24" t="s">
        <v>109</v>
      </c>
      <c r="D7" s="45" t="s">
        <v>2</v>
      </c>
      <c r="E7" s="29" t="s">
        <v>12</v>
      </c>
      <c r="F7" s="25">
        <v>17000000</v>
      </c>
      <c r="G7" s="24" t="s">
        <v>116</v>
      </c>
      <c r="H7" s="30" t="s">
        <v>68</v>
      </c>
      <c r="I7" s="30" t="s">
        <v>88</v>
      </c>
      <c r="J7" s="30" t="s">
        <v>369</v>
      </c>
      <c r="K7" s="24" t="s">
        <v>5</v>
      </c>
      <c r="L7" s="64" t="s">
        <v>389</v>
      </c>
      <c r="M7" s="70" t="s">
        <v>69</v>
      </c>
    </row>
    <row r="8" spans="1:13" customFormat="1" ht="114" x14ac:dyDescent="0.25">
      <c r="A8" s="69" t="s">
        <v>70</v>
      </c>
      <c r="B8" s="24" t="s">
        <v>365</v>
      </c>
      <c r="C8" s="24" t="s">
        <v>111</v>
      </c>
      <c r="D8" s="45" t="s">
        <v>2</v>
      </c>
      <c r="E8" s="29" t="s">
        <v>12</v>
      </c>
      <c r="F8" s="25">
        <v>12800000</v>
      </c>
      <c r="G8" s="24" t="s">
        <v>116</v>
      </c>
      <c r="H8" s="30" t="s">
        <v>71</v>
      </c>
      <c r="I8" s="30" t="s">
        <v>102</v>
      </c>
      <c r="J8" s="30" t="s">
        <v>370</v>
      </c>
      <c r="K8" s="24" t="s">
        <v>5</v>
      </c>
      <c r="L8" s="64" t="s">
        <v>389</v>
      </c>
      <c r="M8" s="70" t="s">
        <v>69</v>
      </c>
    </row>
    <row r="9" spans="1:13" customFormat="1" ht="99.75" x14ac:dyDescent="0.25">
      <c r="A9" s="69" t="s">
        <v>72</v>
      </c>
      <c r="B9" s="24" t="s">
        <v>366</v>
      </c>
      <c r="C9" s="24" t="s">
        <v>73</v>
      </c>
      <c r="D9" s="45" t="s">
        <v>2</v>
      </c>
      <c r="E9" s="29" t="s">
        <v>12</v>
      </c>
      <c r="F9" s="25">
        <v>12800000</v>
      </c>
      <c r="G9" s="24" t="s">
        <v>117</v>
      </c>
      <c r="H9" s="30" t="s">
        <v>21</v>
      </c>
      <c r="I9" s="24" t="s">
        <v>120</v>
      </c>
      <c r="J9" s="30" t="s">
        <v>361</v>
      </c>
      <c r="K9" s="24" t="s">
        <v>5</v>
      </c>
      <c r="L9" s="64" t="s">
        <v>389</v>
      </c>
      <c r="M9" s="70" t="s">
        <v>69</v>
      </c>
    </row>
    <row r="10" spans="1:13" customFormat="1" ht="114" x14ac:dyDescent="0.25">
      <c r="A10" s="69" t="s">
        <v>74</v>
      </c>
      <c r="B10" s="24" t="s">
        <v>367</v>
      </c>
      <c r="C10" s="24" t="s">
        <v>75</v>
      </c>
      <c r="D10" s="45" t="s">
        <v>2</v>
      </c>
      <c r="E10" s="29" t="s">
        <v>368</v>
      </c>
      <c r="F10" s="25">
        <v>4000000</v>
      </c>
      <c r="G10" s="24" t="s">
        <v>116</v>
      </c>
      <c r="H10" s="30" t="s">
        <v>68</v>
      </c>
      <c r="I10" s="30" t="s">
        <v>88</v>
      </c>
      <c r="J10" s="30" t="s">
        <v>371</v>
      </c>
      <c r="K10" s="24" t="s">
        <v>5</v>
      </c>
      <c r="L10" s="64" t="s">
        <v>389</v>
      </c>
      <c r="M10" s="70" t="s">
        <v>69</v>
      </c>
    </row>
    <row r="11" spans="1:13" customFormat="1" ht="99.75" x14ac:dyDescent="0.25">
      <c r="A11" s="71" t="s">
        <v>225</v>
      </c>
      <c r="B11" s="26" t="s">
        <v>226</v>
      </c>
      <c r="C11" s="54" t="s">
        <v>227</v>
      </c>
      <c r="D11" s="55" t="s">
        <v>2</v>
      </c>
      <c r="E11" s="24" t="s">
        <v>12</v>
      </c>
      <c r="F11" s="25">
        <v>50000000</v>
      </c>
      <c r="G11" s="24" t="s">
        <v>117</v>
      </c>
      <c r="H11" s="30" t="s">
        <v>21</v>
      </c>
      <c r="I11" s="30" t="s">
        <v>228</v>
      </c>
      <c r="J11" s="30" t="s">
        <v>361</v>
      </c>
      <c r="K11" s="24" t="s">
        <v>5</v>
      </c>
      <c r="L11" s="65" t="s">
        <v>378</v>
      </c>
      <c r="M11" s="70" t="s">
        <v>229</v>
      </c>
    </row>
    <row r="12" spans="1:13" customFormat="1" ht="114" x14ac:dyDescent="0.25">
      <c r="A12" s="71" t="s">
        <v>230</v>
      </c>
      <c r="B12" s="26" t="s">
        <v>226</v>
      </c>
      <c r="C12" s="54" t="s">
        <v>231</v>
      </c>
      <c r="D12" s="55" t="s">
        <v>2</v>
      </c>
      <c r="E12" s="24" t="s">
        <v>12</v>
      </c>
      <c r="F12" s="25">
        <v>111000000</v>
      </c>
      <c r="G12" s="24" t="s">
        <v>116</v>
      </c>
      <c r="H12" s="30" t="s">
        <v>68</v>
      </c>
      <c r="I12" s="30" t="s">
        <v>88</v>
      </c>
      <c r="J12" s="30" t="s">
        <v>372</v>
      </c>
      <c r="K12" s="24" t="s">
        <v>5</v>
      </c>
      <c r="L12" s="65" t="s">
        <v>378</v>
      </c>
      <c r="M12" s="70" t="s">
        <v>229</v>
      </c>
    </row>
    <row r="13" spans="1:13" customFormat="1" ht="128.25" x14ac:dyDescent="0.25">
      <c r="A13" s="71" t="s">
        <v>230</v>
      </c>
      <c r="B13" s="26" t="s">
        <v>226</v>
      </c>
      <c r="C13" s="54" t="s">
        <v>231</v>
      </c>
      <c r="D13" s="55" t="s">
        <v>2</v>
      </c>
      <c r="E13" s="24" t="s">
        <v>12</v>
      </c>
      <c r="F13" s="25">
        <v>39915600</v>
      </c>
      <c r="G13" s="24" t="s">
        <v>232</v>
      </c>
      <c r="H13" s="30" t="s">
        <v>8</v>
      </c>
      <c r="I13" s="24" t="s">
        <v>98</v>
      </c>
      <c r="J13" s="30" t="s">
        <v>373</v>
      </c>
      <c r="K13" s="24" t="s">
        <v>5</v>
      </c>
      <c r="L13" s="65" t="s">
        <v>378</v>
      </c>
      <c r="M13" s="70" t="s">
        <v>229</v>
      </c>
    </row>
    <row r="14" spans="1:13" customFormat="1" ht="99.75" x14ac:dyDescent="0.25">
      <c r="A14" s="69" t="s">
        <v>24</v>
      </c>
      <c r="B14" s="24" t="s">
        <v>201</v>
      </c>
      <c r="C14" s="24" t="s">
        <v>10</v>
      </c>
      <c r="D14" s="32" t="s">
        <v>2</v>
      </c>
      <c r="E14" s="24" t="s">
        <v>4</v>
      </c>
      <c r="F14" s="25">
        <v>13750000</v>
      </c>
      <c r="G14" s="24" t="s">
        <v>117</v>
      </c>
      <c r="H14" s="24" t="s">
        <v>13</v>
      </c>
      <c r="I14" s="24" t="s">
        <v>87</v>
      </c>
      <c r="J14" s="30" t="s">
        <v>358</v>
      </c>
      <c r="K14" s="24" t="s">
        <v>6</v>
      </c>
      <c r="L14" s="64" t="s">
        <v>389</v>
      </c>
      <c r="M14" s="70" t="s">
        <v>66</v>
      </c>
    </row>
    <row r="15" spans="1:13" customFormat="1" ht="99.75" x14ac:dyDescent="0.25">
      <c r="A15" s="69" t="s">
        <v>165</v>
      </c>
      <c r="B15" s="24" t="s">
        <v>202</v>
      </c>
      <c r="C15" s="24" t="s">
        <v>29</v>
      </c>
      <c r="D15" s="31" t="s">
        <v>2</v>
      </c>
      <c r="E15" s="27" t="s">
        <v>2</v>
      </c>
      <c r="F15" s="25">
        <v>4318931</v>
      </c>
      <c r="G15" s="24" t="s">
        <v>117</v>
      </c>
      <c r="H15" s="24" t="s">
        <v>13</v>
      </c>
      <c r="I15" s="24" t="s">
        <v>87</v>
      </c>
      <c r="J15" s="30" t="s">
        <v>359</v>
      </c>
      <c r="K15" s="24" t="s">
        <v>5</v>
      </c>
      <c r="L15" s="64" t="s">
        <v>389</v>
      </c>
      <c r="M15" s="70" t="s">
        <v>66</v>
      </c>
    </row>
    <row r="16" spans="1:13" customFormat="1" ht="114" x14ac:dyDescent="0.25">
      <c r="A16" s="69" t="s">
        <v>27</v>
      </c>
      <c r="B16" s="24" t="s">
        <v>203</v>
      </c>
      <c r="C16" s="24" t="s">
        <v>108</v>
      </c>
      <c r="D16" s="31" t="s">
        <v>2</v>
      </c>
      <c r="E16" s="24" t="s">
        <v>2</v>
      </c>
      <c r="F16" s="25">
        <v>5586891</v>
      </c>
      <c r="G16" s="24" t="s">
        <v>116</v>
      </c>
      <c r="H16" s="24" t="s">
        <v>13</v>
      </c>
      <c r="I16" s="24" t="s">
        <v>87</v>
      </c>
      <c r="J16" s="30" t="s">
        <v>358</v>
      </c>
      <c r="K16" s="24" t="s">
        <v>5</v>
      </c>
      <c r="L16" s="64" t="s">
        <v>389</v>
      </c>
      <c r="M16" s="70" t="s">
        <v>66</v>
      </c>
    </row>
    <row r="17" spans="1:18" customFormat="1" ht="114" x14ac:dyDescent="0.25">
      <c r="A17" s="69" t="s">
        <v>135</v>
      </c>
      <c r="B17" s="24" t="s">
        <v>204</v>
      </c>
      <c r="C17" s="24" t="s">
        <v>107</v>
      </c>
      <c r="D17" s="31" t="s">
        <v>2</v>
      </c>
      <c r="E17" s="24" t="s">
        <v>2</v>
      </c>
      <c r="F17" s="25">
        <v>1143770</v>
      </c>
      <c r="G17" s="24" t="s">
        <v>116</v>
      </c>
      <c r="H17" s="24" t="s">
        <v>13</v>
      </c>
      <c r="I17" s="24" t="s">
        <v>87</v>
      </c>
      <c r="J17" s="30" t="s">
        <v>358</v>
      </c>
      <c r="K17" s="24" t="s">
        <v>5</v>
      </c>
      <c r="L17" s="64" t="s">
        <v>389</v>
      </c>
      <c r="M17" s="70" t="s">
        <v>66</v>
      </c>
    </row>
    <row r="18" spans="1:18" customFormat="1" ht="114" x14ac:dyDescent="0.25">
      <c r="A18" s="69" t="s">
        <v>106</v>
      </c>
      <c r="B18" s="24" t="s">
        <v>205</v>
      </c>
      <c r="C18" s="24" t="s">
        <v>108</v>
      </c>
      <c r="D18" s="31" t="s">
        <v>2</v>
      </c>
      <c r="E18" s="24" t="s">
        <v>2</v>
      </c>
      <c r="F18" s="25">
        <v>1630050</v>
      </c>
      <c r="G18" s="24" t="s">
        <v>116</v>
      </c>
      <c r="H18" s="24" t="s">
        <v>13</v>
      </c>
      <c r="I18" s="24" t="s">
        <v>87</v>
      </c>
      <c r="J18" s="30" t="s">
        <v>358</v>
      </c>
      <c r="K18" s="24" t="s">
        <v>5</v>
      </c>
      <c r="L18" s="64" t="s">
        <v>389</v>
      </c>
      <c r="M18" s="70" t="s">
        <v>66</v>
      </c>
    </row>
    <row r="19" spans="1:18" customFormat="1" ht="114" x14ac:dyDescent="0.25">
      <c r="A19" s="69" t="s">
        <v>166</v>
      </c>
      <c r="B19" s="24" t="s">
        <v>206</v>
      </c>
      <c r="C19" s="24" t="s">
        <v>26</v>
      </c>
      <c r="D19" s="31" t="s">
        <v>2</v>
      </c>
      <c r="E19" s="24" t="s">
        <v>2</v>
      </c>
      <c r="F19" s="25">
        <v>8829845</v>
      </c>
      <c r="G19" s="24" t="s">
        <v>116</v>
      </c>
      <c r="H19" s="24" t="s">
        <v>13</v>
      </c>
      <c r="I19" s="24" t="s">
        <v>87</v>
      </c>
      <c r="J19" s="30" t="s">
        <v>358</v>
      </c>
      <c r="K19" s="24" t="s">
        <v>5</v>
      </c>
      <c r="L19" s="64" t="s">
        <v>389</v>
      </c>
      <c r="M19" s="70" t="s">
        <v>66</v>
      </c>
    </row>
    <row r="20" spans="1:18" customFormat="1" ht="99.75" x14ac:dyDescent="0.25">
      <c r="A20" s="69" t="s">
        <v>25</v>
      </c>
      <c r="B20" s="24" t="s">
        <v>207</v>
      </c>
      <c r="C20" s="24" t="s">
        <v>10</v>
      </c>
      <c r="D20" s="31" t="s">
        <v>2</v>
      </c>
      <c r="E20" s="24" t="s">
        <v>4</v>
      </c>
      <c r="F20" s="25">
        <v>33750000</v>
      </c>
      <c r="G20" s="24" t="s">
        <v>117</v>
      </c>
      <c r="H20" s="24" t="s">
        <v>13</v>
      </c>
      <c r="I20" s="24" t="s">
        <v>87</v>
      </c>
      <c r="J20" s="30" t="s">
        <v>358</v>
      </c>
      <c r="K20" s="24" t="s">
        <v>6</v>
      </c>
      <c r="L20" s="64" t="s">
        <v>389</v>
      </c>
      <c r="M20" s="70" t="s">
        <v>66</v>
      </c>
    </row>
    <row r="21" spans="1:18" customFormat="1" ht="99.75" x14ac:dyDescent="0.25">
      <c r="A21" s="69" t="s">
        <v>28</v>
      </c>
      <c r="B21" s="24" t="s">
        <v>208</v>
      </c>
      <c r="C21" s="24" t="s">
        <v>167</v>
      </c>
      <c r="D21" s="31" t="s">
        <v>2</v>
      </c>
      <c r="E21" s="24" t="s">
        <v>11</v>
      </c>
      <c r="F21" s="25">
        <v>10000000</v>
      </c>
      <c r="G21" s="24" t="s">
        <v>117</v>
      </c>
      <c r="H21" s="24" t="s">
        <v>13</v>
      </c>
      <c r="I21" s="24" t="s">
        <v>87</v>
      </c>
      <c r="J21" s="30" t="s">
        <v>358</v>
      </c>
      <c r="K21" s="24" t="s">
        <v>6</v>
      </c>
      <c r="L21" s="64" t="s">
        <v>389</v>
      </c>
      <c r="M21" s="70" t="s">
        <v>66</v>
      </c>
    </row>
    <row r="22" spans="1:18" s="18" customFormat="1" ht="99.75" x14ac:dyDescent="0.25">
      <c r="A22" s="69" t="s">
        <v>28</v>
      </c>
      <c r="B22" s="24" t="s">
        <v>209</v>
      </c>
      <c r="C22" s="24" t="s">
        <v>168</v>
      </c>
      <c r="D22" s="31" t="s">
        <v>2</v>
      </c>
      <c r="E22" s="24" t="s">
        <v>11</v>
      </c>
      <c r="F22" s="25">
        <v>5000000</v>
      </c>
      <c r="G22" s="24" t="s">
        <v>117</v>
      </c>
      <c r="H22" s="24" t="s">
        <v>13</v>
      </c>
      <c r="I22" s="24" t="s">
        <v>87</v>
      </c>
      <c r="J22" s="30" t="s">
        <v>358</v>
      </c>
      <c r="K22" s="24" t="s">
        <v>6</v>
      </c>
      <c r="L22" s="64" t="s">
        <v>389</v>
      </c>
      <c r="M22" s="70" t="s">
        <v>66</v>
      </c>
      <c r="N22"/>
      <c r="O22"/>
      <c r="P22"/>
      <c r="Q22"/>
      <c r="R22"/>
    </row>
    <row r="23" spans="1:18" customFormat="1" ht="114" x14ac:dyDescent="0.25">
      <c r="A23" s="69" t="s">
        <v>136</v>
      </c>
      <c r="B23" s="24" t="s">
        <v>210</v>
      </c>
      <c r="C23" s="24" t="s">
        <v>29</v>
      </c>
      <c r="D23" s="31" t="s">
        <v>2</v>
      </c>
      <c r="E23" s="24" t="s">
        <v>2</v>
      </c>
      <c r="F23" s="25">
        <v>5256452</v>
      </c>
      <c r="G23" s="24" t="s">
        <v>117</v>
      </c>
      <c r="H23" s="24" t="s">
        <v>14</v>
      </c>
      <c r="I23" s="24" t="s">
        <v>89</v>
      </c>
      <c r="J23" s="30" t="s">
        <v>360</v>
      </c>
      <c r="K23" s="24" t="s">
        <v>5</v>
      </c>
      <c r="L23" s="64" t="s">
        <v>389</v>
      </c>
      <c r="M23" s="70" t="s">
        <v>66</v>
      </c>
    </row>
    <row r="24" spans="1:18" customFormat="1" ht="285" x14ac:dyDescent="0.25">
      <c r="A24" s="69" t="s">
        <v>191</v>
      </c>
      <c r="B24" s="24" t="s">
        <v>211</v>
      </c>
      <c r="C24" s="24" t="s">
        <v>192</v>
      </c>
      <c r="D24" s="56" t="s">
        <v>2</v>
      </c>
      <c r="E24" s="24" t="s">
        <v>4</v>
      </c>
      <c r="F24" s="25">
        <v>80000000</v>
      </c>
      <c r="G24" s="30" t="s">
        <v>190</v>
      </c>
      <c r="H24" s="24" t="s">
        <v>21</v>
      </c>
      <c r="I24" s="24" t="s">
        <v>193</v>
      </c>
      <c r="J24" s="30" t="s">
        <v>361</v>
      </c>
      <c r="K24" s="24" t="s">
        <v>6</v>
      </c>
      <c r="L24" s="46" t="s">
        <v>390</v>
      </c>
      <c r="M24" s="70" t="s">
        <v>66</v>
      </c>
    </row>
    <row r="25" spans="1:18" customFormat="1" ht="156.75" x14ac:dyDescent="0.25">
      <c r="A25" s="69" t="s">
        <v>31</v>
      </c>
      <c r="B25" s="24" t="s">
        <v>145</v>
      </c>
      <c r="C25" s="24" t="s">
        <v>146</v>
      </c>
      <c r="D25" s="32" t="s">
        <v>2</v>
      </c>
      <c r="E25" s="29" t="s">
        <v>115</v>
      </c>
      <c r="F25" s="25">
        <v>839160</v>
      </c>
      <c r="G25" s="24" t="s">
        <v>116</v>
      </c>
      <c r="H25" s="30" t="s">
        <v>31</v>
      </c>
      <c r="I25" s="24" t="s">
        <v>96</v>
      </c>
      <c r="J25" s="30" t="s">
        <v>260</v>
      </c>
      <c r="K25" s="24" t="s">
        <v>5</v>
      </c>
      <c r="L25" s="64" t="s">
        <v>389</v>
      </c>
      <c r="M25" s="70" t="s">
        <v>66</v>
      </c>
    </row>
    <row r="26" spans="1:18" customFormat="1" ht="128.25" x14ac:dyDescent="0.25">
      <c r="A26" s="69" t="s">
        <v>31</v>
      </c>
      <c r="B26" s="24" t="s">
        <v>137</v>
      </c>
      <c r="C26" s="24" t="s">
        <v>23</v>
      </c>
      <c r="D26" s="32" t="s">
        <v>2</v>
      </c>
      <c r="E26" s="29" t="s">
        <v>115</v>
      </c>
      <c r="F26" s="25">
        <v>16707504</v>
      </c>
      <c r="G26" s="24" t="s">
        <v>116</v>
      </c>
      <c r="H26" s="30" t="s">
        <v>31</v>
      </c>
      <c r="I26" s="24" t="s">
        <v>96</v>
      </c>
      <c r="J26" s="30" t="s">
        <v>263</v>
      </c>
      <c r="K26" s="24" t="s">
        <v>5</v>
      </c>
      <c r="L26" s="64" t="s">
        <v>389</v>
      </c>
      <c r="M26" s="70" t="s">
        <v>66</v>
      </c>
    </row>
    <row r="27" spans="1:18" customFormat="1" ht="128.25" x14ac:dyDescent="0.25">
      <c r="A27" s="69" t="s">
        <v>31</v>
      </c>
      <c r="B27" s="24" t="s">
        <v>137</v>
      </c>
      <c r="C27" s="24" t="s">
        <v>138</v>
      </c>
      <c r="D27" s="32" t="s">
        <v>2</v>
      </c>
      <c r="E27" s="29" t="s">
        <v>115</v>
      </c>
      <c r="F27" s="25">
        <v>18581097.818120647</v>
      </c>
      <c r="G27" s="24" t="s">
        <v>116</v>
      </c>
      <c r="H27" s="30" t="s">
        <v>31</v>
      </c>
      <c r="I27" s="24" t="s">
        <v>96</v>
      </c>
      <c r="J27" s="30" t="s">
        <v>260</v>
      </c>
      <c r="K27" s="24" t="s">
        <v>5</v>
      </c>
      <c r="L27" s="64" t="s">
        <v>389</v>
      </c>
      <c r="M27" s="70" t="s">
        <v>66</v>
      </c>
    </row>
    <row r="28" spans="1:18" customFormat="1" ht="128.25" x14ac:dyDescent="0.25">
      <c r="A28" s="69" t="s">
        <v>31</v>
      </c>
      <c r="B28" s="24" t="s">
        <v>137</v>
      </c>
      <c r="C28" s="24" t="s">
        <v>44</v>
      </c>
      <c r="D28" s="32" t="s">
        <v>2</v>
      </c>
      <c r="E28" s="29" t="s">
        <v>115</v>
      </c>
      <c r="F28" s="25">
        <v>11564627</v>
      </c>
      <c r="G28" s="24" t="s">
        <v>116</v>
      </c>
      <c r="H28" s="30" t="s">
        <v>31</v>
      </c>
      <c r="I28" s="24" t="s">
        <v>96</v>
      </c>
      <c r="J28" s="30" t="s">
        <v>263</v>
      </c>
      <c r="K28" s="24" t="s">
        <v>5</v>
      </c>
      <c r="L28" s="64" t="s">
        <v>389</v>
      </c>
      <c r="M28" s="70" t="s">
        <v>66</v>
      </c>
    </row>
    <row r="29" spans="1:18" customFormat="1" ht="128.25" x14ac:dyDescent="0.25">
      <c r="A29" s="69" t="s">
        <v>31</v>
      </c>
      <c r="B29" s="24" t="s">
        <v>137</v>
      </c>
      <c r="C29" s="24" t="s">
        <v>34</v>
      </c>
      <c r="D29" s="32" t="s">
        <v>2</v>
      </c>
      <c r="E29" s="29" t="s">
        <v>115</v>
      </c>
      <c r="F29" s="25">
        <v>16443759.331295159</v>
      </c>
      <c r="G29" s="24" t="s">
        <v>116</v>
      </c>
      <c r="H29" s="30" t="s">
        <v>31</v>
      </c>
      <c r="I29" s="24" t="s">
        <v>96</v>
      </c>
      <c r="J29" s="30" t="s">
        <v>261</v>
      </c>
      <c r="K29" s="24" t="s">
        <v>5</v>
      </c>
      <c r="L29" s="64" t="s">
        <v>389</v>
      </c>
      <c r="M29" s="70" t="s">
        <v>66</v>
      </c>
    </row>
    <row r="30" spans="1:18" customFormat="1" ht="128.25" x14ac:dyDescent="0.25">
      <c r="A30" s="69" t="s">
        <v>31</v>
      </c>
      <c r="B30" s="24" t="s">
        <v>137</v>
      </c>
      <c r="C30" s="24" t="s">
        <v>69</v>
      </c>
      <c r="D30" s="32" t="s">
        <v>2</v>
      </c>
      <c r="E30" s="29" t="s">
        <v>115</v>
      </c>
      <c r="F30" s="25">
        <v>5957791.7039413424</v>
      </c>
      <c r="G30" s="24" t="s">
        <v>116</v>
      </c>
      <c r="H30" s="30" t="s">
        <v>31</v>
      </c>
      <c r="I30" s="24" t="s">
        <v>96</v>
      </c>
      <c r="J30" s="30" t="s">
        <v>260</v>
      </c>
      <c r="K30" s="24" t="s">
        <v>5</v>
      </c>
      <c r="L30" s="64" t="s">
        <v>389</v>
      </c>
      <c r="M30" s="70" t="s">
        <v>66</v>
      </c>
    </row>
    <row r="31" spans="1:18" customFormat="1" ht="128.25" x14ac:dyDescent="0.25">
      <c r="A31" s="69" t="s">
        <v>31</v>
      </c>
      <c r="B31" s="24" t="s">
        <v>137</v>
      </c>
      <c r="C31" s="24" t="s">
        <v>35</v>
      </c>
      <c r="D31" s="32" t="s">
        <v>2</v>
      </c>
      <c r="E31" s="29" t="s">
        <v>115</v>
      </c>
      <c r="F31" s="25">
        <v>9394211</v>
      </c>
      <c r="G31" s="24" t="s">
        <v>116</v>
      </c>
      <c r="H31" s="30" t="s">
        <v>31</v>
      </c>
      <c r="I31" s="24" t="s">
        <v>96</v>
      </c>
      <c r="J31" s="30" t="s">
        <v>262</v>
      </c>
      <c r="K31" s="24" t="s">
        <v>5</v>
      </c>
      <c r="L31" s="64" t="s">
        <v>389</v>
      </c>
      <c r="M31" s="70" t="s">
        <v>66</v>
      </c>
    </row>
    <row r="32" spans="1:18" customFormat="1" ht="147" customHeight="1" x14ac:dyDescent="0.25">
      <c r="A32" s="69" t="s">
        <v>31</v>
      </c>
      <c r="B32" s="24" t="s">
        <v>137</v>
      </c>
      <c r="C32" s="24" t="s">
        <v>134</v>
      </c>
      <c r="D32" s="32" t="s">
        <v>2</v>
      </c>
      <c r="E32" s="29" t="s">
        <v>115</v>
      </c>
      <c r="F32" s="25">
        <v>11093014.639462922</v>
      </c>
      <c r="G32" s="24" t="s">
        <v>116</v>
      </c>
      <c r="H32" s="30" t="s">
        <v>31</v>
      </c>
      <c r="I32" s="24" t="s">
        <v>96</v>
      </c>
      <c r="J32" s="30" t="s">
        <v>261</v>
      </c>
      <c r="K32" s="24" t="s">
        <v>5</v>
      </c>
      <c r="L32" s="64" t="s">
        <v>389</v>
      </c>
      <c r="M32" s="70" t="s">
        <v>66</v>
      </c>
    </row>
    <row r="33" spans="1:13" customFormat="1" ht="128.25" x14ac:dyDescent="0.25">
      <c r="A33" s="69" t="s">
        <v>31</v>
      </c>
      <c r="B33" s="24" t="s">
        <v>137</v>
      </c>
      <c r="C33" s="24" t="s">
        <v>3</v>
      </c>
      <c r="D33" s="32" t="s">
        <v>2</v>
      </c>
      <c r="E33" s="29" t="s">
        <v>115</v>
      </c>
      <c r="F33" s="25">
        <v>3669924.9632266834</v>
      </c>
      <c r="G33" s="24" t="s">
        <v>116</v>
      </c>
      <c r="H33" s="30" t="s">
        <v>31</v>
      </c>
      <c r="I33" s="24" t="s">
        <v>96</v>
      </c>
      <c r="J33" s="30" t="s">
        <v>261</v>
      </c>
      <c r="K33" s="24" t="s">
        <v>5</v>
      </c>
      <c r="L33" s="64" t="s">
        <v>389</v>
      </c>
      <c r="M33" s="70" t="s">
        <v>66</v>
      </c>
    </row>
    <row r="34" spans="1:13" s="7" customFormat="1" ht="115.15" customHeight="1" x14ac:dyDescent="0.25">
      <c r="A34" s="69" t="s">
        <v>31</v>
      </c>
      <c r="B34" s="24" t="s">
        <v>137</v>
      </c>
      <c r="C34" s="24" t="s">
        <v>264</v>
      </c>
      <c r="D34" s="32" t="s">
        <v>2</v>
      </c>
      <c r="E34" s="29" t="s">
        <v>115</v>
      </c>
      <c r="F34" s="25">
        <v>7430676.6435209252</v>
      </c>
      <c r="G34" s="24" t="s">
        <v>116</v>
      </c>
      <c r="H34" s="30" t="s">
        <v>31</v>
      </c>
      <c r="I34" s="24" t="s">
        <v>96</v>
      </c>
      <c r="J34" s="30" t="s">
        <v>261</v>
      </c>
      <c r="K34" s="24" t="s">
        <v>5</v>
      </c>
      <c r="L34" s="64" t="s">
        <v>389</v>
      </c>
      <c r="M34" s="70" t="s">
        <v>66</v>
      </c>
    </row>
    <row r="35" spans="1:13" s="7" customFormat="1" ht="128.25" x14ac:dyDescent="0.25">
      <c r="A35" s="69" t="s">
        <v>31</v>
      </c>
      <c r="B35" s="24" t="s">
        <v>137</v>
      </c>
      <c r="C35" s="24" t="s">
        <v>54</v>
      </c>
      <c r="D35" s="32" t="s">
        <v>2</v>
      </c>
      <c r="E35" s="29" t="s">
        <v>115</v>
      </c>
      <c r="F35" s="25">
        <v>1022064.1818922446</v>
      </c>
      <c r="G35" s="24" t="s">
        <v>116</v>
      </c>
      <c r="H35" s="30" t="s">
        <v>31</v>
      </c>
      <c r="I35" s="24" t="s">
        <v>96</v>
      </c>
      <c r="J35" s="30" t="s">
        <v>260</v>
      </c>
      <c r="K35" s="24" t="s">
        <v>5</v>
      </c>
      <c r="L35" s="64" t="s">
        <v>389</v>
      </c>
      <c r="M35" s="70" t="s">
        <v>66</v>
      </c>
    </row>
    <row r="36" spans="1:13" s="7" customFormat="1" ht="115.15" customHeight="1" x14ac:dyDescent="0.25">
      <c r="A36" s="69" t="s">
        <v>31</v>
      </c>
      <c r="B36" s="24" t="s">
        <v>139</v>
      </c>
      <c r="C36" s="24" t="s">
        <v>140</v>
      </c>
      <c r="D36" s="32" t="s">
        <v>2</v>
      </c>
      <c r="E36" s="29" t="s">
        <v>115</v>
      </c>
      <c r="F36" s="25">
        <v>24418637</v>
      </c>
      <c r="G36" s="24" t="s">
        <v>116</v>
      </c>
      <c r="H36" s="30" t="s">
        <v>31</v>
      </c>
      <c r="I36" s="24" t="s">
        <v>96</v>
      </c>
      <c r="J36" s="30" t="s">
        <v>260</v>
      </c>
      <c r="K36" s="24" t="s">
        <v>5</v>
      </c>
      <c r="L36" s="64" t="s">
        <v>389</v>
      </c>
      <c r="M36" s="70" t="s">
        <v>66</v>
      </c>
    </row>
    <row r="37" spans="1:13" s="53" customFormat="1" ht="172.9" customHeight="1" x14ac:dyDescent="0.25">
      <c r="A37" s="69" t="s">
        <v>31</v>
      </c>
      <c r="B37" s="24" t="s">
        <v>137</v>
      </c>
      <c r="C37" s="24" t="s">
        <v>141</v>
      </c>
      <c r="D37" s="32" t="s">
        <v>2</v>
      </c>
      <c r="E37" s="29" t="s">
        <v>115</v>
      </c>
      <c r="F37" s="25">
        <v>4293186.6900491556</v>
      </c>
      <c r="G37" s="24" t="s">
        <v>116</v>
      </c>
      <c r="H37" s="30" t="s">
        <v>31</v>
      </c>
      <c r="I37" s="24" t="s">
        <v>96</v>
      </c>
      <c r="J37" s="30" t="s">
        <v>260</v>
      </c>
      <c r="K37" s="24" t="s">
        <v>5</v>
      </c>
      <c r="L37" s="64" t="s">
        <v>389</v>
      </c>
      <c r="M37" s="70" t="s">
        <v>66</v>
      </c>
    </row>
    <row r="38" spans="1:13" s="53" customFormat="1" ht="245.25" customHeight="1" x14ac:dyDescent="0.25">
      <c r="A38" s="69" t="s">
        <v>31</v>
      </c>
      <c r="B38" s="24" t="s">
        <v>137</v>
      </c>
      <c r="C38" s="24" t="s">
        <v>142</v>
      </c>
      <c r="D38" s="32" t="s">
        <v>2</v>
      </c>
      <c r="E38" s="29" t="s">
        <v>115</v>
      </c>
      <c r="F38" s="25">
        <v>4445814.9581760084</v>
      </c>
      <c r="G38" s="24" t="s">
        <v>116</v>
      </c>
      <c r="H38" s="30" t="s">
        <v>31</v>
      </c>
      <c r="I38" s="24" t="s">
        <v>96</v>
      </c>
      <c r="J38" s="30" t="s">
        <v>260</v>
      </c>
      <c r="K38" s="24" t="s">
        <v>5</v>
      </c>
      <c r="L38" s="64" t="s">
        <v>389</v>
      </c>
      <c r="M38" s="70" t="s">
        <v>66</v>
      </c>
    </row>
    <row r="39" spans="1:13" s="52" customFormat="1" ht="172.9" customHeight="1" x14ac:dyDescent="0.25">
      <c r="A39" s="69" t="s">
        <v>31</v>
      </c>
      <c r="B39" s="24" t="s">
        <v>137</v>
      </c>
      <c r="C39" s="24" t="s">
        <v>143</v>
      </c>
      <c r="D39" s="32" t="s">
        <v>2</v>
      </c>
      <c r="E39" s="29" t="s">
        <v>115</v>
      </c>
      <c r="F39" s="25">
        <v>5814022</v>
      </c>
      <c r="G39" s="24" t="s">
        <v>116</v>
      </c>
      <c r="H39" s="30" t="s">
        <v>31</v>
      </c>
      <c r="I39" s="24" t="s">
        <v>96</v>
      </c>
      <c r="J39" s="30" t="s">
        <v>260</v>
      </c>
      <c r="K39" s="24" t="s">
        <v>5</v>
      </c>
      <c r="L39" s="64" t="s">
        <v>389</v>
      </c>
      <c r="M39" s="70" t="s">
        <v>66</v>
      </c>
    </row>
    <row r="40" spans="1:13" s="7" customFormat="1" ht="100.9" customHeight="1" x14ac:dyDescent="0.25">
      <c r="A40" s="69" t="s">
        <v>31</v>
      </c>
      <c r="B40" s="24" t="s">
        <v>137</v>
      </c>
      <c r="C40" s="24" t="s">
        <v>144</v>
      </c>
      <c r="D40" s="32" t="s">
        <v>2</v>
      </c>
      <c r="E40" s="29" t="s">
        <v>115</v>
      </c>
      <c r="F40" s="25">
        <v>1146852</v>
      </c>
      <c r="G40" s="24" t="s">
        <v>116</v>
      </c>
      <c r="H40" s="30" t="s">
        <v>31</v>
      </c>
      <c r="I40" s="24" t="s">
        <v>96</v>
      </c>
      <c r="J40" s="30" t="s">
        <v>260</v>
      </c>
      <c r="K40" s="24" t="s">
        <v>5</v>
      </c>
      <c r="L40" s="64" t="s">
        <v>389</v>
      </c>
      <c r="M40" s="70" t="s">
        <v>66</v>
      </c>
    </row>
    <row r="41" spans="1:13" s="11" customFormat="1" ht="115.15" customHeight="1" x14ac:dyDescent="0.25">
      <c r="A41" s="69" t="s">
        <v>31</v>
      </c>
      <c r="B41" s="24" t="s">
        <v>137</v>
      </c>
      <c r="C41" s="24" t="s">
        <v>147</v>
      </c>
      <c r="D41" s="32" t="s">
        <v>2</v>
      </c>
      <c r="E41" s="29" t="s">
        <v>115</v>
      </c>
      <c r="F41" s="25">
        <v>487229.90158080013</v>
      </c>
      <c r="G41" s="24" t="s">
        <v>116</v>
      </c>
      <c r="H41" s="30" t="s">
        <v>31</v>
      </c>
      <c r="I41" s="24" t="s">
        <v>96</v>
      </c>
      <c r="J41" s="30" t="s">
        <v>260</v>
      </c>
      <c r="K41" s="24" t="s">
        <v>5</v>
      </c>
      <c r="L41" s="64" t="s">
        <v>389</v>
      </c>
      <c r="M41" s="70" t="s">
        <v>66</v>
      </c>
    </row>
    <row r="42" spans="1:13" s="11" customFormat="1" ht="115.15" customHeight="1" x14ac:dyDescent="0.25">
      <c r="A42" s="69" t="s">
        <v>31</v>
      </c>
      <c r="B42" s="24" t="s">
        <v>137</v>
      </c>
      <c r="C42" s="24" t="s">
        <v>148</v>
      </c>
      <c r="D42" s="32" t="s">
        <v>2</v>
      </c>
      <c r="E42" s="29" t="s">
        <v>115</v>
      </c>
      <c r="F42" s="25">
        <v>529069.4955194213</v>
      </c>
      <c r="G42" s="24" t="s">
        <v>116</v>
      </c>
      <c r="H42" s="30" t="s">
        <v>31</v>
      </c>
      <c r="I42" s="24" t="s">
        <v>96</v>
      </c>
      <c r="J42" s="30" t="s">
        <v>260</v>
      </c>
      <c r="K42" s="24" t="s">
        <v>5</v>
      </c>
      <c r="L42" s="64" t="s">
        <v>389</v>
      </c>
      <c r="M42" s="70" t="s">
        <v>66</v>
      </c>
    </row>
    <row r="43" spans="1:13" s="11" customFormat="1" ht="115.15" customHeight="1" x14ac:dyDescent="0.25">
      <c r="A43" s="69" t="s">
        <v>31</v>
      </c>
      <c r="B43" s="24" t="s">
        <v>137</v>
      </c>
      <c r="C43" s="24" t="s">
        <v>149</v>
      </c>
      <c r="D43" s="32" t="s">
        <v>2</v>
      </c>
      <c r="E43" s="29" t="s">
        <v>115</v>
      </c>
      <c r="F43" s="25">
        <v>167832</v>
      </c>
      <c r="G43" s="24" t="s">
        <v>116</v>
      </c>
      <c r="H43" s="30" t="s">
        <v>31</v>
      </c>
      <c r="I43" s="24" t="s">
        <v>96</v>
      </c>
      <c r="J43" s="30" t="s">
        <v>260</v>
      </c>
      <c r="K43" s="24" t="s">
        <v>5</v>
      </c>
      <c r="L43" s="64" t="s">
        <v>389</v>
      </c>
      <c r="M43" s="70" t="s">
        <v>66</v>
      </c>
    </row>
    <row r="44" spans="1:13" s="11" customFormat="1" ht="115.15" customHeight="1" x14ac:dyDescent="0.25">
      <c r="A44" s="69" t="s">
        <v>31</v>
      </c>
      <c r="B44" s="24" t="s">
        <v>137</v>
      </c>
      <c r="C44" s="24" t="s">
        <v>150</v>
      </c>
      <c r="D44" s="32" t="s">
        <v>2</v>
      </c>
      <c r="E44" s="29" t="s">
        <v>115</v>
      </c>
      <c r="F44" s="25">
        <v>506516.61041986919</v>
      </c>
      <c r="G44" s="24" t="s">
        <v>116</v>
      </c>
      <c r="H44" s="30" t="s">
        <v>31</v>
      </c>
      <c r="I44" s="24" t="s">
        <v>96</v>
      </c>
      <c r="J44" s="30" t="s">
        <v>260</v>
      </c>
      <c r="K44" s="24" t="s">
        <v>5</v>
      </c>
      <c r="L44" s="64" t="s">
        <v>389</v>
      </c>
      <c r="M44" s="70" t="s">
        <v>66</v>
      </c>
    </row>
    <row r="45" spans="1:13" s="11" customFormat="1" ht="100.9" customHeight="1" x14ac:dyDescent="0.25">
      <c r="A45" s="69" t="s">
        <v>31</v>
      </c>
      <c r="B45" s="24" t="s">
        <v>137</v>
      </c>
      <c r="C45" s="24" t="s">
        <v>151</v>
      </c>
      <c r="D45" s="32" t="s">
        <v>2</v>
      </c>
      <c r="E45" s="29" t="s">
        <v>115</v>
      </c>
      <c r="F45" s="25">
        <v>8647466.8770000003</v>
      </c>
      <c r="G45" s="24" t="s">
        <v>116</v>
      </c>
      <c r="H45" s="30" t="s">
        <v>31</v>
      </c>
      <c r="I45" s="24" t="s">
        <v>96</v>
      </c>
      <c r="J45" s="30" t="s">
        <v>260</v>
      </c>
      <c r="K45" s="24" t="s">
        <v>5</v>
      </c>
      <c r="L45" s="64" t="s">
        <v>389</v>
      </c>
      <c r="M45" s="70" t="s">
        <v>66</v>
      </c>
    </row>
    <row r="46" spans="1:13" s="7" customFormat="1" ht="115.15" customHeight="1" x14ac:dyDescent="0.25">
      <c r="A46" s="69" t="s">
        <v>31</v>
      </c>
      <c r="B46" s="24" t="s">
        <v>137</v>
      </c>
      <c r="C46" s="24" t="s">
        <v>152</v>
      </c>
      <c r="D46" s="32" t="s">
        <v>2</v>
      </c>
      <c r="E46" s="29" t="s">
        <v>115</v>
      </c>
      <c r="F46" s="25">
        <v>4412621.9538072003</v>
      </c>
      <c r="G46" s="24" t="s">
        <v>116</v>
      </c>
      <c r="H46" s="30" t="s">
        <v>31</v>
      </c>
      <c r="I46" s="24" t="s">
        <v>96</v>
      </c>
      <c r="J46" s="30" t="s">
        <v>260</v>
      </c>
      <c r="K46" s="24" t="s">
        <v>5</v>
      </c>
      <c r="L46" s="64" t="s">
        <v>389</v>
      </c>
      <c r="M46" s="70" t="s">
        <v>66</v>
      </c>
    </row>
    <row r="47" spans="1:13" s="7" customFormat="1" ht="115.15" customHeight="1" x14ac:dyDescent="0.25">
      <c r="A47" s="69" t="s">
        <v>31</v>
      </c>
      <c r="B47" s="24" t="s">
        <v>137</v>
      </c>
      <c r="C47" s="24" t="s">
        <v>153</v>
      </c>
      <c r="D47" s="32" t="s">
        <v>2</v>
      </c>
      <c r="E47" s="29" t="s">
        <v>115</v>
      </c>
      <c r="F47" s="25">
        <v>5625147.9242273942</v>
      </c>
      <c r="G47" s="24" t="s">
        <v>116</v>
      </c>
      <c r="H47" s="30" t="s">
        <v>31</v>
      </c>
      <c r="I47" s="24" t="s">
        <v>96</v>
      </c>
      <c r="J47" s="30" t="s">
        <v>260</v>
      </c>
      <c r="K47" s="24" t="s">
        <v>5</v>
      </c>
      <c r="L47" s="64" t="s">
        <v>389</v>
      </c>
      <c r="M47" s="70" t="s">
        <v>66</v>
      </c>
    </row>
    <row r="48" spans="1:13" s="17" customFormat="1" ht="115.15" customHeight="1" x14ac:dyDescent="0.25">
      <c r="A48" s="69" t="s">
        <v>31</v>
      </c>
      <c r="B48" s="24" t="s">
        <v>137</v>
      </c>
      <c r="C48" s="24" t="s">
        <v>154</v>
      </c>
      <c r="D48" s="32" t="s">
        <v>2</v>
      </c>
      <c r="E48" s="29" t="s">
        <v>115</v>
      </c>
      <c r="F48" s="25">
        <v>3643580.386006827</v>
      </c>
      <c r="G48" s="24" t="s">
        <v>116</v>
      </c>
      <c r="H48" s="30" t="s">
        <v>31</v>
      </c>
      <c r="I48" s="24" t="s">
        <v>96</v>
      </c>
      <c r="J48" s="30" t="s">
        <v>260</v>
      </c>
      <c r="K48" s="24" t="s">
        <v>5</v>
      </c>
      <c r="L48" s="64" t="s">
        <v>389</v>
      </c>
      <c r="M48" s="70" t="s">
        <v>66</v>
      </c>
    </row>
    <row r="49" spans="1:13" s="7" customFormat="1" ht="129.6" customHeight="1" x14ac:dyDescent="0.25">
      <c r="A49" s="69" t="s">
        <v>194</v>
      </c>
      <c r="B49" s="24"/>
      <c r="C49" s="24" t="s">
        <v>195</v>
      </c>
      <c r="D49" s="55" t="s">
        <v>2</v>
      </c>
      <c r="E49" s="24" t="s">
        <v>4</v>
      </c>
      <c r="F49" s="57">
        <v>78239110</v>
      </c>
      <c r="G49" s="24" t="s">
        <v>116</v>
      </c>
      <c r="H49" s="24" t="s">
        <v>16</v>
      </c>
      <c r="I49" s="30" t="s">
        <v>95</v>
      </c>
      <c r="J49" s="30" t="s">
        <v>277</v>
      </c>
      <c r="K49" s="24" t="s">
        <v>6</v>
      </c>
      <c r="L49" s="46" t="s">
        <v>390</v>
      </c>
      <c r="M49" s="70" t="s">
        <v>66</v>
      </c>
    </row>
    <row r="50" spans="1:13" s="15" customFormat="1" ht="85.5" x14ac:dyDescent="0.25">
      <c r="A50" s="69" t="s">
        <v>196</v>
      </c>
      <c r="B50" s="24"/>
      <c r="C50" s="24" t="s">
        <v>197</v>
      </c>
      <c r="D50" s="55" t="s">
        <v>2</v>
      </c>
      <c r="E50" s="24" t="s">
        <v>4</v>
      </c>
      <c r="F50" s="57">
        <v>34300000</v>
      </c>
      <c r="G50" s="24" t="s">
        <v>198</v>
      </c>
      <c r="H50" s="24" t="s">
        <v>199</v>
      </c>
      <c r="I50" s="24" t="s">
        <v>200</v>
      </c>
      <c r="J50" s="30" t="s">
        <v>278</v>
      </c>
      <c r="K50" s="24" t="s">
        <v>6</v>
      </c>
      <c r="L50" s="46" t="s">
        <v>390</v>
      </c>
      <c r="M50" s="70" t="s">
        <v>66</v>
      </c>
    </row>
    <row r="51" spans="1:13" s="15" customFormat="1" ht="129.6" customHeight="1" x14ac:dyDescent="0.25">
      <c r="A51" s="72" t="s">
        <v>291</v>
      </c>
      <c r="B51" s="24" t="s">
        <v>292</v>
      </c>
      <c r="C51" s="28" t="s">
        <v>172</v>
      </c>
      <c r="D51" s="32" t="s">
        <v>2</v>
      </c>
      <c r="E51" s="30" t="s">
        <v>293</v>
      </c>
      <c r="F51" s="33">
        <v>282966691.10000002</v>
      </c>
      <c r="G51" s="24" t="s">
        <v>116</v>
      </c>
      <c r="H51" s="24" t="s">
        <v>173</v>
      </c>
      <c r="I51" s="24" t="s">
        <v>97</v>
      </c>
      <c r="J51" s="30" t="s">
        <v>265</v>
      </c>
      <c r="K51" s="28" t="s">
        <v>6</v>
      </c>
      <c r="L51" s="64" t="s">
        <v>389</v>
      </c>
      <c r="M51" s="73" t="s">
        <v>32</v>
      </c>
    </row>
    <row r="52" spans="1:13" s="15" customFormat="1" ht="129.6" customHeight="1" x14ac:dyDescent="0.25">
      <c r="A52" s="72" t="s">
        <v>126</v>
      </c>
      <c r="B52" s="24" t="s">
        <v>294</v>
      </c>
      <c r="C52" s="28" t="s">
        <v>103</v>
      </c>
      <c r="D52" s="32" t="s">
        <v>2</v>
      </c>
      <c r="E52" s="34">
        <v>45299</v>
      </c>
      <c r="F52" s="33">
        <v>1858401.27</v>
      </c>
      <c r="G52" s="24" t="s">
        <v>103</v>
      </c>
      <c r="H52" s="28" t="s">
        <v>22</v>
      </c>
      <c r="I52" s="24" t="s">
        <v>83</v>
      </c>
      <c r="J52" s="30" t="s">
        <v>265</v>
      </c>
      <c r="K52" s="28" t="s">
        <v>6</v>
      </c>
      <c r="L52" s="64" t="s">
        <v>389</v>
      </c>
      <c r="M52" s="73" t="s">
        <v>32</v>
      </c>
    </row>
    <row r="53" spans="1:13" s="15" customFormat="1" ht="129.6" customHeight="1" x14ac:dyDescent="0.25">
      <c r="A53" s="72" t="s">
        <v>295</v>
      </c>
      <c r="B53" s="24" t="s">
        <v>296</v>
      </c>
      <c r="C53" s="28" t="s">
        <v>297</v>
      </c>
      <c r="D53" s="32" t="s">
        <v>2</v>
      </c>
      <c r="E53" s="30" t="s">
        <v>293</v>
      </c>
      <c r="F53" s="33">
        <v>10923793</v>
      </c>
      <c r="G53" s="24" t="s">
        <v>127</v>
      </c>
      <c r="H53" s="24" t="s">
        <v>8</v>
      </c>
      <c r="I53" s="24" t="s">
        <v>98</v>
      </c>
      <c r="J53" s="30" t="s">
        <v>338</v>
      </c>
      <c r="K53" s="28" t="s">
        <v>6</v>
      </c>
      <c r="L53" s="64" t="s">
        <v>389</v>
      </c>
      <c r="M53" s="73" t="s">
        <v>32</v>
      </c>
    </row>
    <row r="54" spans="1:13" s="15" customFormat="1" ht="129.6" customHeight="1" x14ac:dyDescent="0.25">
      <c r="A54" s="72" t="s">
        <v>298</v>
      </c>
      <c r="B54" s="24" t="s">
        <v>299</v>
      </c>
      <c r="C54" s="28" t="s">
        <v>172</v>
      </c>
      <c r="D54" s="32" t="s">
        <v>2</v>
      </c>
      <c r="E54" s="30" t="s">
        <v>293</v>
      </c>
      <c r="F54" s="33">
        <v>34344058.350000001</v>
      </c>
      <c r="G54" s="24" t="s">
        <v>116</v>
      </c>
      <c r="H54" s="24" t="s">
        <v>173</v>
      </c>
      <c r="I54" s="24" t="s">
        <v>97</v>
      </c>
      <c r="J54" s="30" t="s">
        <v>265</v>
      </c>
      <c r="K54" s="28" t="s">
        <v>6</v>
      </c>
      <c r="L54" s="64" t="s">
        <v>389</v>
      </c>
      <c r="M54" s="73" t="s">
        <v>32</v>
      </c>
    </row>
    <row r="55" spans="1:13" s="15" customFormat="1" ht="129.6" customHeight="1" x14ac:dyDescent="0.25">
      <c r="A55" s="72" t="s">
        <v>300</v>
      </c>
      <c r="B55" s="24" t="s">
        <v>301</v>
      </c>
      <c r="C55" s="28" t="s">
        <v>129</v>
      </c>
      <c r="D55" s="32" t="s">
        <v>2</v>
      </c>
      <c r="E55" s="34">
        <v>45315</v>
      </c>
      <c r="F55" s="33">
        <v>25400764</v>
      </c>
      <c r="G55" s="24" t="s">
        <v>116</v>
      </c>
      <c r="H55" s="24" t="s">
        <v>58</v>
      </c>
      <c r="I55" s="24" t="s">
        <v>85</v>
      </c>
      <c r="J55" s="30" t="s">
        <v>265</v>
      </c>
      <c r="K55" s="28" t="s">
        <v>6</v>
      </c>
      <c r="L55" s="64" t="s">
        <v>389</v>
      </c>
      <c r="M55" s="73" t="s">
        <v>32</v>
      </c>
    </row>
    <row r="56" spans="1:13" s="15" customFormat="1" ht="129.6" customHeight="1" x14ac:dyDescent="0.25">
      <c r="A56" s="72" t="s">
        <v>302</v>
      </c>
      <c r="B56" s="24" t="s">
        <v>303</v>
      </c>
      <c r="C56" s="28" t="s">
        <v>129</v>
      </c>
      <c r="D56" s="32" t="s">
        <v>2</v>
      </c>
      <c r="E56" s="34">
        <v>45315</v>
      </c>
      <c r="F56" s="33">
        <v>20131842</v>
      </c>
      <c r="G56" s="24" t="s">
        <v>116</v>
      </c>
      <c r="H56" s="24" t="s">
        <v>58</v>
      </c>
      <c r="I56" s="24" t="s">
        <v>85</v>
      </c>
      <c r="J56" s="30" t="s">
        <v>265</v>
      </c>
      <c r="K56" s="28" t="s">
        <v>6</v>
      </c>
      <c r="L56" s="64" t="s">
        <v>389</v>
      </c>
      <c r="M56" s="73" t="s">
        <v>32</v>
      </c>
    </row>
    <row r="57" spans="1:13" s="15" customFormat="1" ht="129.6" customHeight="1" x14ac:dyDescent="0.25">
      <c r="A57" s="72" t="s">
        <v>304</v>
      </c>
      <c r="B57" s="24" t="s">
        <v>305</v>
      </c>
      <c r="C57" s="28" t="s">
        <v>174</v>
      </c>
      <c r="D57" s="32" t="s">
        <v>2</v>
      </c>
      <c r="E57" s="30" t="s">
        <v>18</v>
      </c>
      <c r="F57" s="33">
        <v>2203240.4500000002</v>
      </c>
      <c r="G57" s="24" t="s">
        <v>116</v>
      </c>
      <c r="H57" s="28" t="s">
        <v>33</v>
      </c>
      <c r="I57" s="24" t="s">
        <v>84</v>
      </c>
      <c r="J57" s="30" t="s">
        <v>265</v>
      </c>
      <c r="K57" s="28" t="s">
        <v>6</v>
      </c>
      <c r="L57" s="64" t="s">
        <v>389</v>
      </c>
      <c r="M57" s="73" t="s">
        <v>32</v>
      </c>
    </row>
    <row r="58" spans="1:13" s="15" customFormat="1" ht="129.6" customHeight="1" x14ac:dyDescent="0.25">
      <c r="A58" s="72" t="s">
        <v>124</v>
      </c>
      <c r="B58" s="24" t="s">
        <v>306</v>
      </c>
      <c r="C58" s="28" t="s">
        <v>172</v>
      </c>
      <c r="D58" s="32" t="s">
        <v>2</v>
      </c>
      <c r="E58" s="30" t="s">
        <v>293</v>
      </c>
      <c r="F58" s="33">
        <v>10286838</v>
      </c>
      <c r="G58" s="24" t="s">
        <v>116</v>
      </c>
      <c r="H58" s="24" t="s">
        <v>56</v>
      </c>
      <c r="I58" s="24" t="s">
        <v>97</v>
      </c>
      <c r="J58" s="30" t="s">
        <v>265</v>
      </c>
      <c r="K58" s="28" t="s">
        <v>6</v>
      </c>
      <c r="L58" s="64" t="s">
        <v>389</v>
      </c>
      <c r="M58" s="73" t="s">
        <v>32</v>
      </c>
    </row>
    <row r="59" spans="1:13" s="15" customFormat="1" ht="129.6" customHeight="1" x14ac:dyDescent="0.25">
      <c r="A59" s="72" t="s">
        <v>175</v>
      </c>
      <c r="B59" s="24" t="s">
        <v>303</v>
      </c>
      <c r="C59" s="28" t="s">
        <v>128</v>
      </c>
      <c r="D59" s="32" t="s">
        <v>2</v>
      </c>
      <c r="E59" s="30" t="s">
        <v>293</v>
      </c>
      <c r="F59" s="33">
        <v>7901986</v>
      </c>
      <c r="G59" s="24" t="s">
        <v>116</v>
      </c>
      <c r="H59" s="28" t="s">
        <v>58</v>
      </c>
      <c r="I59" s="24" t="s">
        <v>85</v>
      </c>
      <c r="J59" s="30" t="s">
        <v>265</v>
      </c>
      <c r="K59" s="28" t="s">
        <v>6</v>
      </c>
      <c r="L59" s="64" t="s">
        <v>389</v>
      </c>
      <c r="M59" s="73" t="s">
        <v>32</v>
      </c>
    </row>
    <row r="60" spans="1:13" s="15" customFormat="1" ht="216" customHeight="1" x14ac:dyDescent="0.25">
      <c r="A60" s="72" t="s">
        <v>123</v>
      </c>
      <c r="B60" s="24" t="s">
        <v>307</v>
      </c>
      <c r="C60" s="28" t="s">
        <v>308</v>
      </c>
      <c r="D60" s="32" t="s">
        <v>2</v>
      </c>
      <c r="E60" s="30" t="s">
        <v>293</v>
      </c>
      <c r="F60" s="33">
        <v>15628000</v>
      </c>
      <c r="G60" s="24" t="s">
        <v>116</v>
      </c>
      <c r="H60" s="24" t="s">
        <v>56</v>
      </c>
      <c r="I60" s="24" t="s">
        <v>97</v>
      </c>
      <c r="J60" s="30" t="s">
        <v>265</v>
      </c>
      <c r="K60" s="28" t="s">
        <v>6</v>
      </c>
      <c r="L60" s="64" t="s">
        <v>389</v>
      </c>
      <c r="M60" s="73" t="s">
        <v>32</v>
      </c>
    </row>
    <row r="61" spans="1:13" s="15" customFormat="1" ht="129.6" customHeight="1" x14ac:dyDescent="0.25">
      <c r="A61" s="72" t="s">
        <v>176</v>
      </c>
      <c r="B61" s="24" t="s">
        <v>309</v>
      </c>
      <c r="C61" s="28" t="s">
        <v>172</v>
      </c>
      <c r="D61" s="32" t="s">
        <v>2</v>
      </c>
      <c r="E61" s="30" t="s">
        <v>293</v>
      </c>
      <c r="F61" s="33">
        <v>87312000</v>
      </c>
      <c r="G61" s="24" t="s">
        <v>116</v>
      </c>
      <c r="H61" s="24" t="s">
        <v>56</v>
      </c>
      <c r="I61" s="24" t="s">
        <v>97</v>
      </c>
      <c r="J61" s="30" t="s">
        <v>265</v>
      </c>
      <c r="K61" s="28" t="s">
        <v>6</v>
      </c>
      <c r="L61" s="64" t="s">
        <v>389</v>
      </c>
      <c r="M61" s="73" t="s">
        <v>32</v>
      </c>
    </row>
    <row r="62" spans="1:13" s="15" customFormat="1" ht="129.6" customHeight="1" x14ac:dyDescent="0.25">
      <c r="A62" s="72" t="s">
        <v>310</v>
      </c>
      <c r="B62" s="24" t="s">
        <v>311</v>
      </c>
      <c r="C62" s="28" t="s">
        <v>172</v>
      </c>
      <c r="D62" s="32" t="s">
        <v>2</v>
      </c>
      <c r="E62" s="34">
        <v>45305</v>
      </c>
      <c r="F62" s="33">
        <v>18987949</v>
      </c>
      <c r="G62" s="24" t="s">
        <v>116</v>
      </c>
      <c r="H62" s="28" t="s">
        <v>33</v>
      </c>
      <c r="I62" s="24" t="s">
        <v>84</v>
      </c>
      <c r="J62" s="30" t="s">
        <v>265</v>
      </c>
      <c r="K62" s="28" t="s">
        <v>6</v>
      </c>
      <c r="L62" s="64" t="s">
        <v>389</v>
      </c>
      <c r="M62" s="73" t="s">
        <v>32</v>
      </c>
    </row>
    <row r="63" spans="1:13" s="15" customFormat="1" ht="129.6" customHeight="1" x14ac:dyDescent="0.25">
      <c r="A63" s="72" t="s">
        <v>312</v>
      </c>
      <c r="B63" s="24" t="s">
        <v>313</v>
      </c>
      <c r="C63" s="28" t="s">
        <v>172</v>
      </c>
      <c r="D63" s="32" t="s">
        <v>2</v>
      </c>
      <c r="E63" s="34">
        <v>45291</v>
      </c>
      <c r="F63" s="33">
        <v>33904473</v>
      </c>
      <c r="G63" s="24" t="s">
        <v>116</v>
      </c>
      <c r="H63" s="28" t="s">
        <v>33</v>
      </c>
      <c r="I63" s="24" t="s">
        <v>314</v>
      </c>
      <c r="J63" s="30" t="s">
        <v>265</v>
      </c>
      <c r="K63" s="28" t="s">
        <v>6</v>
      </c>
      <c r="L63" s="64" t="s">
        <v>389</v>
      </c>
      <c r="M63" s="73" t="s">
        <v>32</v>
      </c>
    </row>
    <row r="64" spans="1:13" s="15" customFormat="1" ht="129.6" customHeight="1" x14ac:dyDescent="0.25">
      <c r="A64" s="72" t="s">
        <v>177</v>
      </c>
      <c r="B64" s="24" t="s">
        <v>315</v>
      </c>
      <c r="C64" s="28" t="s">
        <v>172</v>
      </c>
      <c r="D64" s="32" t="s">
        <v>2</v>
      </c>
      <c r="E64" s="34">
        <v>45322</v>
      </c>
      <c r="F64" s="33">
        <v>6195688</v>
      </c>
      <c r="G64" s="24" t="s">
        <v>116</v>
      </c>
      <c r="H64" s="34" t="s">
        <v>57</v>
      </c>
      <c r="I64" s="24" t="s">
        <v>316</v>
      </c>
      <c r="J64" s="30" t="s">
        <v>265</v>
      </c>
      <c r="K64" s="28" t="s">
        <v>6</v>
      </c>
      <c r="L64" s="64" t="s">
        <v>389</v>
      </c>
      <c r="M64" s="73" t="s">
        <v>32</v>
      </c>
    </row>
    <row r="65" spans="1:14" s="15" customFormat="1" ht="158.44999999999999" customHeight="1" x14ac:dyDescent="0.25">
      <c r="A65" s="72" t="s">
        <v>122</v>
      </c>
      <c r="B65" s="24" t="s">
        <v>317</v>
      </c>
      <c r="C65" s="28" t="s">
        <v>34</v>
      </c>
      <c r="D65" s="32" t="s">
        <v>2</v>
      </c>
      <c r="E65" s="34">
        <v>45299</v>
      </c>
      <c r="F65" s="33">
        <v>13591237</v>
      </c>
      <c r="G65" s="24" t="s">
        <v>116</v>
      </c>
      <c r="H65" s="28" t="s">
        <v>178</v>
      </c>
      <c r="I65" s="24" t="s">
        <v>318</v>
      </c>
      <c r="J65" s="30" t="s">
        <v>265</v>
      </c>
      <c r="K65" s="28" t="s">
        <v>6</v>
      </c>
      <c r="L65" s="64" t="s">
        <v>389</v>
      </c>
      <c r="M65" s="73" t="s">
        <v>32</v>
      </c>
    </row>
    <row r="66" spans="1:14" s="15" customFormat="1" ht="129.6" customHeight="1" x14ac:dyDescent="0.25">
      <c r="A66" s="72" t="s">
        <v>319</v>
      </c>
      <c r="B66" s="24" t="s">
        <v>320</v>
      </c>
      <c r="C66" s="28" t="s">
        <v>130</v>
      </c>
      <c r="D66" s="32" t="s">
        <v>2</v>
      </c>
      <c r="E66" s="30" t="s">
        <v>18</v>
      </c>
      <c r="F66" s="33">
        <v>9190000</v>
      </c>
      <c r="G66" s="24" t="s">
        <v>116</v>
      </c>
      <c r="H66" s="24" t="s">
        <v>33</v>
      </c>
      <c r="I66" s="24" t="s">
        <v>84</v>
      </c>
      <c r="J66" s="30" t="s">
        <v>265</v>
      </c>
      <c r="K66" s="28" t="s">
        <v>6</v>
      </c>
      <c r="L66" s="64" t="s">
        <v>389</v>
      </c>
      <c r="M66" s="73" t="s">
        <v>32</v>
      </c>
    </row>
    <row r="67" spans="1:14" s="15" customFormat="1" ht="129.6" customHeight="1" x14ac:dyDescent="0.25">
      <c r="A67" s="72" t="s">
        <v>179</v>
      </c>
      <c r="B67" s="24" t="s">
        <v>321</v>
      </c>
      <c r="C67" s="28" t="s">
        <v>180</v>
      </c>
      <c r="D67" s="32" t="s">
        <v>2</v>
      </c>
      <c r="E67" s="49">
        <v>45322</v>
      </c>
      <c r="F67" s="33">
        <v>1864530</v>
      </c>
      <c r="G67" s="24" t="s">
        <v>322</v>
      </c>
      <c r="H67" s="28" t="s">
        <v>57</v>
      </c>
      <c r="I67" s="24" t="s">
        <v>86</v>
      </c>
      <c r="J67" s="30" t="s">
        <v>265</v>
      </c>
      <c r="K67" s="28" t="s">
        <v>6</v>
      </c>
      <c r="L67" s="64" t="s">
        <v>389</v>
      </c>
      <c r="M67" s="73" t="s">
        <v>32</v>
      </c>
    </row>
    <row r="68" spans="1:14" s="15" customFormat="1" ht="129.6" customHeight="1" x14ac:dyDescent="0.25">
      <c r="A68" s="72" t="s">
        <v>125</v>
      </c>
      <c r="B68" s="24" t="s">
        <v>323</v>
      </c>
      <c r="C68" s="28" t="s">
        <v>172</v>
      </c>
      <c r="D68" s="32" t="s">
        <v>2</v>
      </c>
      <c r="E68" s="50" t="s">
        <v>293</v>
      </c>
      <c r="F68" s="33">
        <v>38427000</v>
      </c>
      <c r="G68" s="24" t="s">
        <v>116</v>
      </c>
      <c r="H68" s="24" t="s">
        <v>181</v>
      </c>
      <c r="I68" s="24" t="s">
        <v>324</v>
      </c>
      <c r="J68" s="30" t="s">
        <v>265</v>
      </c>
      <c r="K68" s="28" t="s">
        <v>6</v>
      </c>
      <c r="L68" s="64" t="s">
        <v>389</v>
      </c>
      <c r="M68" s="73" t="s">
        <v>32</v>
      </c>
    </row>
    <row r="69" spans="1:14" s="15" customFormat="1" ht="129.6" customHeight="1" x14ac:dyDescent="0.25">
      <c r="A69" s="72" t="s">
        <v>182</v>
      </c>
      <c r="B69" s="24" t="s">
        <v>325</v>
      </c>
      <c r="C69" s="28" t="s">
        <v>172</v>
      </c>
      <c r="D69" s="32" t="s">
        <v>2</v>
      </c>
      <c r="E69" s="49">
        <v>45310</v>
      </c>
      <c r="F69" s="33">
        <v>15977403</v>
      </c>
      <c r="G69" s="24" t="s">
        <v>116</v>
      </c>
      <c r="H69" s="24" t="s">
        <v>33</v>
      </c>
      <c r="I69" s="24" t="s">
        <v>314</v>
      </c>
      <c r="J69" s="30" t="s">
        <v>265</v>
      </c>
      <c r="K69" s="28" t="s">
        <v>6</v>
      </c>
      <c r="L69" s="64" t="s">
        <v>389</v>
      </c>
      <c r="M69" s="73" t="s">
        <v>32</v>
      </c>
    </row>
    <row r="70" spans="1:14" s="15" customFormat="1" ht="129.6" customHeight="1" x14ac:dyDescent="0.25">
      <c r="A70" s="72" t="s">
        <v>326</v>
      </c>
      <c r="B70" s="24" t="s">
        <v>327</v>
      </c>
      <c r="C70" s="28" t="s">
        <v>172</v>
      </c>
      <c r="D70" s="32" t="s">
        <v>2</v>
      </c>
      <c r="E70" s="49" t="s">
        <v>293</v>
      </c>
      <c r="F70" s="33">
        <v>62735795.640000001</v>
      </c>
      <c r="G70" s="24" t="s">
        <v>116</v>
      </c>
      <c r="H70" s="24" t="s">
        <v>22</v>
      </c>
      <c r="I70" s="24" t="s">
        <v>83</v>
      </c>
      <c r="J70" s="30" t="s">
        <v>265</v>
      </c>
      <c r="K70" s="28" t="s">
        <v>6</v>
      </c>
      <c r="L70" s="64" t="s">
        <v>389</v>
      </c>
      <c r="M70" s="73" t="s">
        <v>32</v>
      </c>
    </row>
    <row r="71" spans="1:14" s="15" customFormat="1" ht="129.6" customHeight="1" x14ac:dyDescent="0.25">
      <c r="A71" s="72" t="s">
        <v>183</v>
      </c>
      <c r="B71" s="24" t="s">
        <v>328</v>
      </c>
      <c r="C71" s="28" t="s">
        <v>34</v>
      </c>
      <c r="D71" s="32" t="s">
        <v>2</v>
      </c>
      <c r="E71" s="50" t="s">
        <v>293</v>
      </c>
      <c r="F71" s="33">
        <v>57173000</v>
      </c>
      <c r="G71" s="24" t="s">
        <v>116</v>
      </c>
      <c r="H71" s="24" t="s">
        <v>104</v>
      </c>
      <c r="I71" s="24" t="s">
        <v>329</v>
      </c>
      <c r="J71" s="30" t="s">
        <v>265</v>
      </c>
      <c r="K71" s="28" t="s">
        <v>6</v>
      </c>
      <c r="L71" s="64" t="s">
        <v>389</v>
      </c>
      <c r="M71" s="73" t="s">
        <v>32</v>
      </c>
    </row>
    <row r="72" spans="1:14" s="15" customFormat="1" ht="129.6" customHeight="1" x14ac:dyDescent="0.25">
      <c r="A72" s="72" t="s">
        <v>131</v>
      </c>
      <c r="B72" s="24" t="s">
        <v>330</v>
      </c>
      <c r="C72" s="28" t="s">
        <v>130</v>
      </c>
      <c r="D72" s="32" t="s">
        <v>2</v>
      </c>
      <c r="E72" s="30" t="s">
        <v>18</v>
      </c>
      <c r="F72" s="33">
        <v>40000000</v>
      </c>
      <c r="G72" s="24" t="s">
        <v>116</v>
      </c>
      <c r="H72" s="24" t="s">
        <v>56</v>
      </c>
      <c r="I72" s="24" t="s">
        <v>97</v>
      </c>
      <c r="J72" s="30" t="s">
        <v>265</v>
      </c>
      <c r="K72" s="28" t="s">
        <v>6</v>
      </c>
      <c r="L72" s="64" t="s">
        <v>389</v>
      </c>
      <c r="M72" s="73" t="s">
        <v>32</v>
      </c>
    </row>
    <row r="73" spans="1:14" s="7" customFormat="1" ht="115.15" customHeight="1" x14ac:dyDescent="0.25">
      <c r="A73" s="72" t="s">
        <v>331</v>
      </c>
      <c r="B73" s="24" t="s">
        <v>332</v>
      </c>
      <c r="C73" s="28" t="s">
        <v>184</v>
      </c>
      <c r="D73" s="32" t="s">
        <v>2</v>
      </c>
      <c r="E73" s="30" t="s">
        <v>293</v>
      </c>
      <c r="F73" s="33">
        <v>6505793.0899999999</v>
      </c>
      <c r="G73" s="24" t="s">
        <v>116</v>
      </c>
      <c r="H73" s="24" t="s">
        <v>56</v>
      </c>
      <c r="I73" s="24" t="s">
        <v>97</v>
      </c>
      <c r="J73" s="30" t="s">
        <v>265</v>
      </c>
      <c r="K73" s="28" t="s">
        <v>6</v>
      </c>
      <c r="L73" s="64" t="s">
        <v>389</v>
      </c>
      <c r="M73" s="73" t="s">
        <v>32</v>
      </c>
    </row>
    <row r="74" spans="1:14" s="7" customFormat="1" ht="100.9" customHeight="1" x14ac:dyDescent="0.25">
      <c r="A74" s="72" t="s">
        <v>333</v>
      </c>
      <c r="B74" s="24" t="s">
        <v>334</v>
      </c>
      <c r="C74" s="28" t="s">
        <v>174</v>
      </c>
      <c r="D74" s="32" t="s">
        <v>2</v>
      </c>
      <c r="E74" s="50" t="s">
        <v>293</v>
      </c>
      <c r="F74" s="33">
        <v>64253500</v>
      </c>
      <c r="G74" s="24" t="s">
        <v>116</v>
      </c>
      <c r="H74" s="24" t="s">
        <v>33</v>
      </c>
      <c r="I74" s="24" t="s">
        <v>314</v>
      </c>
      <c r="J74" s="30" t="s">
        <v>265</v>
      </c>
      <c r="K74" s="28" t="s">
        <v>6</v>
      </c>
      <c r="L74" s="64" t="s">
        <v>389</v>
      </c>
      <c r="M74" s="73" t="s">
        <v>32</v>
      </c>
    </row>
    <row r="75" spans="1:14" s="22" customFormat="1" ht="129.6" customHeight="1" x14ac:dyDescent="0.25">
      <c r="A75" s="72" t="s">
        <v>335</v>
      </c>
      <c r="B75" s="24" t="s">
        <v>336</v>
      </c>
      <c r="C75" s="28" t="s">
        <v>172</v>
      </c>
      <c r="D75" s="32" t="s">
        <v>2</v>
      </c>
      <c r="E75" s="50" t="s">
        <v>293</v>
      </c>
      <c r="F75" s="25">
        <v>5909393</v>
      </c>
      <c r="G75" s="24" t="s">
        <v>116</v>
      </c>
      <c r="H75" s="34" t="s">
        <v>57</v>
      </c>
      <c r="I75" s="24" t="s">
        <v>86</v>
      </c>
      <c r="J75" s="30" t="s">
        <v>265</v>
      </c>
      <c r="K75" s="28" t="s">
        <v>6</v>
      </c>
      <c r="L75" s="64" t="s">
        <v>389</v>
      </c>
      <c r="M75" s="73" t="s">
        <v>32</v>
      </c>
    </row>
    <row r="76" spans="1:14" s="13" customFormat="1" ht="115.15" customHeight="1" x14ac:dyDescent="0.25">
      <c r="A76" s="72" t="s">
        <v>337</v>
      </c>
      <c r="B76" s="24" t="s">
        <v>294</v>
      </c>
      <c r="C76" s="28" t="s">
        <v>172</v>
      </c>
      <c r="D76" s="32" t="s">
        <v>2</v>
      </c>
      <c r="E76" s="50" t="s">
        <v>293</v>
      </c>
      <c r="F76" s="25">
        <v>78914613</v>
      </c>
      <c r="G76" s="24" t="s">
        <v>116</v>
      </c>
      <c r="H76" s="28" t="s">
        <v>22</v>
      </c>
      <c r="I76" s="24" t="s">
        <v>83</v>
      </c>
      <c r="J76" s="30" t="s">
        <v>265</v>
      </c>
      <c r="K76" s="28" t="s">
        <v>6</v>
      </c>
      <c r="L76" s="64" t="s">
        <v>389</v>
      </c>
      <c r="M76" s="73" t="s">
        <v>32</v>
      </c>
      <c r="N76" s="14"/>
    </row>
    <row r="77" spans="1:14" s="13" customFormat="1" ht="115.15" customHeight="1" x14ac:dyDescent="0.25">
      <c r="A77" s="72" t="s">
        <v>339</v>
      </c>
      <c r="B77" s="24" t="s">
        <v>340</v>
      </c>
      <c r="C77" s="28" t="s">
        <v>308</v>
      </c>
      <c r="D77" s="32" t="s">
        <v>2</v>
      </c>
      <c r="E77" s="30" t="s">
        <v>341</v>
      </c>
      <c r="F77" s="33">
        <v>208244260</v>
      </c>
      <c r="G77" s="24" t="s">
        <v>116</v>
      </c>
      <c r="H77" s="24" t="s">
        <v>347</v>
      </c>
      <c r="I77" s="24" t="s">
        <v>342</v>
      </c>
      <c r="J77" s="30" t="s">
        <v>265</v>
      </c>
      <c r="K77" s="28" t="s">
        <v>6</v>
      </c>
      <c r="L77" s="64" t="s">
        <v>389</v>
      </c>
      <c r="M77" s="73" t="s">
        <v>32</v>
      </c>
      <c r="N77" s="14"/>
    </row>
    <row r="78" spans="1:14" s="7" customFormat="1" ht="115.15" customHeight="1" x14ac:dyDescent="0.25">
      <c r="A78" s="72" t="s">
        <v>343</v>
      </c>
      <c r="B78" s="24" t="s">
        <v>344</v>
      </c>
      <c r="C78" s="28" t="s">
        <v>345</v>
      </c>
      <c r="D78" s="32" t="s">
        <v>2</v>
      </c>
      <c r="E78" s="30" t="s">
        <v>346</v>
      </c>
      <c r="F78" s="33">
        <v>15297651</v>
      </c>
      <c r="G78" s="24" t="s">
        <v>116</v>
      </c>
      <c r="H78" s="24" t="s">
        <v>57</v>
      </c>
      <c r="I78" s="24" t="s">
        <v>316</v>
      </c>
      <c r="J78" s="30" t="s">
        <v>265</v>
      </c>
      <c r="K78" s="28" t="s">
        <v>6</v>
      </c>
      <c r="L78" s="64" t="s">
        <v>389</v>
      </c>
      <c r="M78" s="73" t="s">
        <v>32</v>
      </c>
    </row>
    <row r="79" spans="1:14" s="7" customFormat="1" ht="114" x14ac:dyDescent="0.25">
      <c r="A79" s="69" t="s">
        <v>374</v>
      </c>
      <c r="B79" s="24" t="s">
        <v>377</v>
      </c>
      <c r="C79" s="24" t="s">
        <v>356</v>
      </c>
      <c r="D79" s="51" t="s">
        <v>2</v>
      </c>
      <c r="E79" s="27" t="s">
        <v>375</v>
      </c>
      <c r="F79" s="25">
        <v>8746000</v>
      </c>
      <c r="G79" s="24" t="s">
        <v>116</v>
      </c>
      <c r="H79" s="28" t="s">
        <v>21</v>
      </c>
      <c r="I79" s="24" t="s">
        <v>120</v>
      </c>
      <c r="J79" s="48"/>
      <c r="K79" s="24" t="s">
        <v>6</v>
      </c>
      <c r="L79" s="64" t="s">
        <v>389</v>
      </c>
      <c r="M79" s="74" t="s">
        <v>350</v>
      </c>
    </row>
    <row r="80" spans="1:14" s="17" customFormat="1" ht="28.9" customHeight="1" x14ac:dyDescent="0.25">
      <c r="A80" s="69" t="s">
        <v>352</v>
      </c>
      <c r="B80" s="24" t="s">
        <v>353</v>
      </c>
      <c r="C80" s="28" t="s">
        <v>354</v>
      </c>
      <c r="D80" s="51" t="s">
        <v>2</v>
      </c>
      <c r="E80" s="27" t="s">
        <v>376</v>
      </c>
      <c r="F80" s="37">
        <v>13964896.050000001</v>
      </c>
      <c r="G80" s="24" t="s">
        <v>355</v>
      </c>
      <c r="H80" s="28" t="s">
        <v>348</v>
      </c>
      <c r="I80" s="24" t="s">
        <v>349</v>
      </c>
      <c r="J80" s="24" t="s">
        <v>265</v>
      </c>
      <c r="K80" s="36" t="s">
        <v>6</v>
      </c>
      <c r="L80" s="64" t="s">
        <v>389</v>
      </c>
      <c r="M80" s="74" t="s">
        <v>350</v>
      </c>
    </row>
    <row r="81" spans="1:14" s="7" customFormat="1" ht="115.15" customHeight="1" x14ac:dyDescent="0.25">
      <c r="A81" s="69" t="s">
        <v>357</v>
      </c>
      <c r="B81" s="24" t="s">
        <v>377</v>
      </c>
      <c r="C81" s="24" t="s">
        <v>356</v>
      </c>
      <c r="D81" s="51" t="s">
        <v>2</v>
      </c>
      <c r="E81" s="27" t="s">
        <v>351</v>
      </c>
      <c r="F81" s="25">
        <v>36000000</v>
      </c>
      <c r="G81" s="24" t="s">
        <v>116</v>
      </c>
      <c r="H81" s="30" t="s">
        <v>21</v>
      </c>
      <c r="I81" s="24" t="s">
        <v>120</v>
      </c>
      <c r="J81" s="48"/>
      <c r="K81" s="24" t="s">
        <v>6</v>
      </c>
      <c r="L81" s="64" t="s">
        <v>389</v>
      </c>
      <c r="M81" s="74" t="s">
        <v>350</v>
      </c>
    </row>
    <row r="82" spans="1:14" s="7" customFormat="1" ht="115.15" customHeight="1" x14ac:dyDescent="0.25">
      <c r="A82" s="69" t="s">
        <v>59</v>
      </c>
      <c r="B82" s="24" t="s">
        <v>255</v>
      </c>
      <c r="C82" s="24" t="s">
        <v>132</v>
      </c>
      <c r="D82" s="31" t="s">
        <v>2</v>
      </c>
      <c r="E82" s="27" t="s">
        <v>18</v>
      </c>
      <c r="F82" s="25">
        <v>77200000</v>
      </c>
      <c r="G82" s="24" t="s">
        <v>116</v>
      </c>
      <c r="H82" s="30" t="s">
        <v>48</v>
      </c>
      <c r="I82" s="30" t="s">
        <v>92</v>
      </c>
      <c r="J82" s="30" t="s">
        <v>257</v>
      </c>
      <c r="K82" s="30" t="s">
        <v>5</v>
      </c>
      <c r="L82" s="64" t="s">
        <v>389</v>
      </c>
      <c r="M82" s="70" t="s">
        <v>54</v>
      </c>
    </row>
    <row r="83" spans="1:14" s="15" customFormat="1" ht="129.6" customHeight="1" x14ac:dyDescent="0.25">
      <c r="A83" s="69" t="s">
        <v>60</v>
      </c>
      <c r="B83" s="24" t="s">
        <v>254</v>
      </c>
      <c r="C83" s="24" t="s">
        <v>132</v>
      </c>
      <c r="D83" s="31" t="s">
        <v>2</v>
      </c>
      <c r="E83" s="27" t="s">
        <v>18</v>
      </c>
      <c r="F83" s="25">
        <v>2300000</v>
      </c>
      <c r="G83" s="24" t="s">
        <v>116</v>
      </c>
      <c r="H83" s="30" t="s">
        <v>48</v>
      </c>
      <c r="I83" s="30" t="s">
        <v>92</v>
      </c>
      <c r="J83" s="30" t="s">
        <v>258</v>
      </c>
      <c r="K83" s="30" t="s">
        <v>5</v>
      </c>
      <c r="L83" s="64" t="s">
        <v>389</v>
      </c>
      <c r="M83" s="70" t="s">
        <v>54</v>
      </c>
    </row>
    <row r="84" spans="1:14" s="7" customFormat="1" ht="115.15" customHeight="1" x14ac:dyDescent="0.25">
      <c r="A84" s="69" t="s">
        <v>61</v>
      </c>
      <c r="B84" s="24" t="s">
        <v>256</v>
      </c>
      <c r="C84" s="24" t="s">
        <v>133</v>
      </c>
      <c r="D84" s="31" t="s">
        <v>2</v>
      </c>
      <c r="E84" s="27" t="s">
        <v>18</v>
      </c>
      <c r="F84" s="25">
        <v>27900000</v>
      </c>
      <c r="G84" s="24" t="s">
        <v>116</v>
      </c>
      <c r="H84" s="30" t="s">
        <v>48</v>
      </c>
      <c r="I84" s="30" t="s">
        <v>92</v>
      </c>
      <c r="J84" s="30" t="s">
        <v>259</v>
      </c>
      <c r="K84" s="30" t="s">
        <v>5</v>
      </c>
      <c r="L84" s="64" t="s">
        <v>389</v>
      </c>
      <c r="M84" s="70" t="s">
        <v>54</v>
      </c>
    </row>
    <row r="85" spans="1:14" s="7" customFormat="1" ht="129.6" customHeight="1" x14ac:dyDescent="0.25">
      <c r="A85" s="72" t="s">
        <v>246</v>
      </c>
      <c r="B85" s="24" t="s">
        <v>105</v>
      </c>
      <c r="C85" s="28" t="s">
        <v>55</v>
      </c>
      <c r="D85" s="35" t="s">
        <v>2</v>
      </c>
      <c r="E85" s="36" t="s">
        <v>2</v>
      </c>
      <c r="F85" s="37">
        <v>48591119</v>
      </c>
      <c r="G85" s="24" t="s">
        <v>162</v>
      </c>
      <c r="H85" s="38" t="s">
        <v>22</v>
      </c>
      <c r="I85" s="24" t="s">
        <v>83</v>
      </c>
      <c r="J85" s="30" t="s">
        <v>265</v>
      </c>
      <c r="K85" s="28" t="s">
        <v>6</v>
      </c>
      <c r="L85" s="64" t="s">
        <v>389</v>
      </c>
      <c r="M85" s="75" t="s">
        <v>3</v>
      </c>
    </row>
    <row r="86" spans="1:14" s="7" customFormat="1" ht="115.15" customHeight="1" x14ac:dyDescent="0.25">
      <c r="A86" s="69" t="s">
        <v>247</v>
      </c>
      <c r="B86" s="24" t="s">
        <v>185</v>
      </c>
      <c r="C86" s="24" t="s">
        <v>186</v>
      </c>
      <c r="D86" s="55" t="s">
        <v>2</v>
      </c>
      <c r="E86" s="24" t="s">
        <v>4</v>
      </c>
      <c r="F86" s="25">
        <v>20500000</v>
      </c>
      <c r="G86" s="30" t="s">
        <v>248</v>
      </c>
      <c r="H86" s="24" t="s">
        <v>187</v>
      </c>
      <c r="I86" s="24" t="s">
        <v>188</v>
      </c>
      <c r="J86" s="24" t="s">
        <v>265</v>
      </c>
      <c r="K86" s="24" t="s">
        <v>189</v>
      </c>
      <c r="L86" s="46" t="s">
        <v>390</v>
      </c>
      <c r="M86" s="70" t="s">
        <v>3</v>
      </c>
    </row>
    <row r="87" spans="1:14" s="13" customFormat="1" ht="142.5" x14ac:dyDescent="0.25">
      <c r="A87" s="69" t="s">
        <v>159</v>
      </c>
      <c r="B87" s="24" t="s">
        <v>212</v>
      </c>
      <c r="C87" s="24" t="s">
        <v>213</v>
      </c>
      <c r="D87" s="45" t="s">
        <v>2</v>
      </c>
      <c r="E87" s="29" t="s">
        <v>114</v>
      </c>
      <c r="F87" s="25">
        <v>85693015</v>
      </c>
      <c r="G87" s="24" t="s">
        <v>116</v>
      </c>
      <c r="H87" s="30" t="s">
        <v>45</v>
      </c>
      <c r="I87" s="30" t="s">
        <v>93</v>
      </c>
      <c r="J87" s="30" t="s">
        <v>267</v>
      </c>
      <c r="K87" s="24" t="s">
        <v>6</v>
      </c>
      <c r="L87" s="64" t="s">
        <v>389</v>
      </c>
      <c r="M87" s="70" t="s">
        <v>44</v>
      </c>
      <c r="N87" s="14"/>
    </row>
    <row r="88" spans="1:14" s="7" customFormat="1" ht="142.5" x14ac:dyDescent="0.25">
      <c r="A88" s="69" t="s">
        <v>160</v>
      </c>
      <c r="B88" s="24" t="s">
        <v>212</v>
      </c>
      <c r="C88" s="24" t="s">
        <v>213</v>
      </c>
      <c r="D88" s="45" t="s">
        <v>2</v>
      </c>
      <c r="E88" s="29" t="s">
        <v>114</v>
      </c>
      <c r="F88" s="25">
        <v>73906822</v>
      </c>
      <c r="G88" s="24" t="s">
        <v>116</v>
      </c>
      <c r="H88" s="30" t="s">
        <v>45</v>
      </c>
      <c r="I88" s="30" t="s">
        <v>93</v>
      </c>
      <c r="J88" s="30" t="s">
        <v>267</v>
      </c>
      <c r="K88" s="24" t="s">
        <v>6</v>
      </c>
      <c r="L88" s="64" t="s">
        <v>389</v>
      </c>
      <c r="M88" s="70" t="s">
        <v>44</v>
      </c>
    </row>
    <row r="89" spans="1:14" s="7" customFormat="1" ht="327.75" x14ac:dyDescent="0.25">
      <c r="A89" s="69" t="s">
        <v>250</v>
      </c>
      <c r="B89" s="24" t="s">
        <v>215</v>
      </c>
      <c r="C89" s="24" t="s">
        <v>216</v>
      </c>
      <c r="D89" s="45" t="s">
        <v>2</v>
      </c>
      <c r="E89" s="29" t="s">
        <v>157</v>
      </c>
      <c r="F89" s="25">
        <v>40000000</v>
      </c>
      <c r="G89" s="24" t="s">
        <v>116</v>
      </c>
      <c r="H89" s="30" t="s">
        <v>48</v>
      </c>
      <c r="I89" s="30" t="s">
        <v>92</v>
      </c>
      <c r="J89" s="30" t="s">
        <v>268</v>
      </c>
      <c r="K89" s="24" t="s">
        <v>6</v>
      </c>
      <c r="L89" s="64" t="s">
        <v>389</v>
      </c>
      <c r="M89" s="70" t="s">
        <v>44</v>
      </c>
    </row>
    <row r="90" spans="1:14" s="15" customFormat="1" ht="313.5" x14ac:dyDescent="0.25">
      <c r="A90" s="69" t="s">
        <v>161</v>
      </c>
      <c r="B90" s="24" t="s">
        <v>221</v>
      </c>
      <c r="C90" s="24" t="s">
        <v>217</v>
      </c>
      <c r="D90" s="45" t="s">
        <v>2</v>
      </c>
      <c r="E90" s="29" t="s">
        <v>114</v>
      </c>
      <c r="F90" s="25">
        <v>21123449</v>
      </c>
      <c r="G90" s="24" t="s">
        <v>117</v>
      </c>
      <c r="H90" s="30" t="s">
        <v>45</v>
      </c>
      <c r="I90" s="30" t="s">
        <v>93</v>
      </c>
      <c r="J90" s="30" t="s">
        <v>275</v>
      </c>
      <c r="K90" s="24" t="s">
        <v>6</v>
      </c>
      <c r="L90" s="64" t="s">
        <v>389</v>
      </c>
      <c r="M90" s="70" t="s">
        <v>44</v>
      </c>
    </row>
    <row r="91" spans="1:14" s="7" customFormat="1" ht="114" x14ac:dyDescent="0.25">
      <c r="A91" s="69" t="s">
        <v>52</v>
      </c>
      <c r="B91" s="24" t="s">
        <v>219</v>
      </c>
      <c r="C91" s="24" t="s">
        <v>53</v>
      </c>
      <c r="D91" s="45" t="s">
        <v>2</v>
      </c>
      <c r="E91" s="29" t="s">
        <v>99</v>
      </c>
      <c r="F91" s="25">
        <v>18000000</v>
      </c>
      <c r="G91" s="24" t="s">
        <v>116</v>
      </c>
      <c r="H91" s="30" t="s">
        <v>16</v>
      </c>
      <c r="I91" s="30" t="s">
        <v>95</v>
      </c>
      <c r="J91" s="30" t="s">
        <v>273</v>
      </c>
      <c r="K91" s="24" t="s">
        <v>6</v>
      </c>
      <c r="L91" s="64" t="s">
        <v>389</v>
      </c>
      <c r="M91" s="70" t="s">
        <v>44</v>
      </c>
    </row>
    <row r="92" spans="1:14" s="7" customFormat="1" ht="115.15" customHeight="1" x14ac:dyDescent="0.25">
      <c r="A92" s="69" t="s">
        <v>169</v>
      </c>
      <c r="B92" s="24" t="s">
        <v>218</v>
      </c>
      <c r="C92" s="24" t="s">
        <v>43</v>
      </c>
      <c r="D92" s="45" t="s">
        <v>2</v>
      </c>
      <c r="E92" s="29" t="s">
        <v>99</v>
      </c>
      <c r="F92" s="25">
        <v>79387637</v>
      </c>
      <c r="G92" s="24" t="s">
        <v>117</v>
      </c>
      <c r="H92" s="30" t="s">
        <v>16</v>
      </c>
      <c r="I92" s="30" t="s">
        <v>95</v>
      </c>
      <c r="J92" s="30" t="s">
        <v>272</v>
      </c>
      <c r="K92" s="24" t="s">
        <v>6</v>
      </c>
      <c r="L92" s="64" t="s">
        <v>389</v>
      </c>
      <c r="M92" s="70" t="s">
        <v>44</v>
      </c>
    </row>
    <row r="93" spans="1:14" s="12" customFormat="1" ht="228" x14ac:dyDescent="0.25">
      <c r="A93" s="69" t="s">
        <v>170</v>
      </c>
      <c r="B93" s="24" t="s">
        <v>218</v>
      </c>
      <c r="C93" s="24" t="s">
        <v>43</v>
      </c>
      <c r="D93" s="45" t="s">
        <v>2</v>
      </c>
      <c r="E93" s="29" t="s">
        <v>99</v>
      </c>
      <c r="F93" s="25">
        <v>66480000</v>
      </c>
      <c r="G93" s="24" t="s">
        <v>116</v>
      </c>
      <c r="H93" s="30" t="s">
        <v>16</v>
      </c>
      <c r="I93" s="30" t="s">
        <v>95</v>
      </c>
      <c r="J93" s="30" t="s">
        <v>272</v>
      </c>
      <c r="K93" s="24" t="s">
        <v>6</v>
      </c>
      <c r="L93" s="64" t="s">
        <v>389</v>
      </c>
      <c r="M93" s="70" t="s">
        <v>44</v>
      </c>
    </row>
    <row r="94" spans="1:14" s="7" customFormat="1" ht="114" x14ac:dyDescent="0.25">
      <c r="A94" s="69" t="s">
        <v>49</v>
      </c>
      <c r="B94" s="24" t="s">
        <v>220</v>
      </c>
      <c r="C94" s="24" t="s">
        <v>50</v>
      </c>
      <c r="D94" s="45" t="s">
        <v>2</v>
      </c>
      <c r="E94" s="30" t="s">
        <v>156</v>
      </c>
      <c r="F94" s="25">
        <v>17671000</v>
      </c>
      <c r="G94" s="24" t="s">
        <v>116</v>
      </c>
      <c r="H94" s="30" t="s">
        <v>51</v>
      </c>
      <c r="I94" s="30" t="s">
        <v>94</v>
      </c>
      <c r="J94" s="43" t="s">
        <v>274</v>
      </c>
      <c r="K94" s="24" t="s">
        <v>5</v>
      </c>
      <c r="L94" s="64" t="s">
        <v>389</v>
      </c>
      <c r="M94" s="70" t="s">
        <v>44</v>
      </c>
    </row>
    <row r="95" spans="1:14" s="7" customFormat="1" ht="142.5" x14ac:dyDescent="0.25">
      <c r="A95" s="76" t="s">
        <v>113</v>
      </c>
      <c r="B95" s="41" t="s">
        <v>113</v>
      </c>
      <c r="C95" s="41" t="s">
        <v>47</v>
      </c>
      <c r="D95" s="39" t="s">
        <v>2</v>
      </c>
      <c r="E95" s="30" t="s">
        <v>99</v>
      </c>
      <c r="F95" s="25">
        <f>239118586-31085416-19366447</f>
        <v>188666723</v>
      </c>
      <c r="G95" s="24" t="s">
        <v>116</v>
      </c>
      <c r="H95" s="43" t="s">
        <v>16</v>
      </c>
      <c r="I95" s="43" t="s">
        <v>95</v>
      </c>
      <c r="J95" s="43" t="s">
        <v>271</v>
      </c>
      <c r="K95" s="29" t="s">
        <v>5</v>
      </c>
      <c r="L95" s="64" t="s">
        <v>389</v>
      </c>
      <c r="M95" s="77" t="s">
        <v>44</v>
      </c>
    </row>
    <row r="96" spans="1:14" s="7" customFormat="1" ht="114" x14ac:dyDescent="0.25">
      <c r="A96" s="69" t="s">
        <v>158</v>
      </c>
      <c r="B96" s="41" t="s">
        <v>214</v>
      </c>
      <c r="C96" s="24" t="s">
        <v>155</v>
      </c>
      <c r="D96" s="45" t="s">
        <v>2</v>
      </c>
      <c r="E96" s="29" t="s">
        <v>2</v>
      </c>
      <c r="F96" s="42">
        <v>10099803</v>
      </c>
      <c r="G96" s="24" t="s">
        <v>116</v>
      </c>
      <c r="H96" s="30" t="s">
        <v>16</v>
      </c>
      <c r="I96" s="30" t="s">
        <v>95</v>
      </c>
      <c r="J96" s="43" t="s">
        <v>269</v>
      </c>
      <c r="K96" s="24" t="s">
        <v>5</v>
      </c>
      <c r="L96" s="64" t="s">
        <v>389</v>
      </c>
      <c r="M96" s="70" t="s">
        <v>44</v>
      </c>
    </row>
    <row r="97" spans="1:14" s="16" customFormat="1" ht="313.5" x14ac:dyDescent="0.25">
      <c r="A97" s="78" t="s">
        <v>286</v>
      </c>
      <c r="B97" s="58" t="s">
        <v>287</v>
      </c>
      <c r="C97" s="58" t="s">
        <v>217</v>
      </c>
      <c r="D97" s="31" t="s">
        <v>2</v>
      </c>
      <c r="E97" s="59" t="s">
        <v>288</v>
      </c>
      <c r="F97" s="61">
        <v>4000000</v>
      </c>
      <c r="G97" s="24" t="s">
        <v>289</v>
      </c>
      <c r="H97" s="60" t="s">
        <v>45</v>
      </c>
      <c r="I97" s="62" t="s">
        <v>93</v>
      </c>
      <c r="J97" s="60" t="s">
        <v>275</v>
      </c>
      <c r="K97" s="58" t="s">
        <v>290</v>
      </c>
      <c r="L97" s="64" t="s">
        <v>389</v>
      </c>
      <c r="M97" s="79" t="s">
        <v>44</v>
      </c>
    </row>
    <row r="98" spans="1:14" customFormat="1" ht="199.5" x14ac:dyDescent="0.25">
      <c r="A98" s="69" t="s">
        <v>171</v>
      </c>
      <c r="B98" s="41" t="s">
        <v>222</v>
      </c>
      <c r="C98" s="24" t="s">
        <v>224</v>
      </c>
      <c r="D98" s="45" t="s">
        <v>2</v>
      </c>
      <c r="E98" s="29" t="s">
        <v>223</v>
      </c>
      <c r="F98" s="42">
        <v>38000000</v>
      </c>
      <c r="G98" s="24" t="s">
        <v>116</v>
      </c>
      <c r="H98" s="30" t="s">
        <v>48</v>
      </c>
      <c r="I98" s="30" t="s">
        <v>92</v>
      </c>
      <c r="J98" s="43" t="s">
        <v>276</v>
      </c>
      <c r="K98" s="24" t="s">
        <v>5</v>
      </c>
      <c r="L98" s="64" t="s">
        <v>389</v>
      </c>
      <c r="M98" s="70" t="s">
        <v>44</v>
      </c>
    </row>
    <row r="99" spans="1:14" s="17" customFormat="1" ht="128.25" x14ac:dyDescent="0.25">
      <c r="A99" s="69" t="s">
        <v>382</v>
      </c>
      <c r="B99" s="41" t="s">
        <v>383</v>
      </c>
      <c r="C99" s="24" t="s">
        <v>217</v>
      </c>
      <c r="D99" s="45" t="s">
        <v>270</v>
      </c>
      <c r="E99" s="59"/>
      <c r="F99" s="42">
        <f>+ROUNDUP(46796580,-5)</f>
        <v>46800000</v>
      </c>
      <c r="G99" s="24" t="s">
        <v>117</v>
      </c>
      <c r="H99" s="30" t="s">
        <v>45</v>
      </c>
      <c r="I99" s="30" t="s">
        <v>93</v>
      </c>
      <c r="J99" s="24" t="s">
        <v>388</v>
      </c>
      <c r="K99" s="24" t="s">
        <v>5</v>
      </c>
      <c r="L99" s="64" t="s">
        <v>389</v>
      </c>
      <c r="M99" s="70" t="s">
        <v>44</v>
      </c>
    </row>
    <row r="100" spans="1:14" s="17" customFormat="1" ht="128.25" x14ac:dyDescent="0.25">
      <c r="A100" s="69" t="s">
        <v>384</v>
      </c>
      <c r="B100" s="24" t="s">
        <v>385</v>
      </c>
      <c r="C100" s="24" t="s">
        <v>213</v>
      </c>
      <c r="D100" s="45" t="s">
        <v>386</v>
      </c>
      <c r="E100" s="59"/>
      <c r="F100" s="42">
        <f>+ROUNDUP(9083520,-5)</f>
        <v>9100000</v>
      </c>
      <c r="G100" s="24" t="s">
        <v>116</v>
      </c>
      <c r="H100" s="30" t="s">
        <v>45</v>
      </c>
      <c r="I100" s="30" t="s">
        <v>93</v>
      </c>
      <c r="J100" s="60" t="s">
        <v>387</v>
      </c>
      <c r="K100" s="24" t="s">
        <v>5</v>
      </c>
      <c r="L100" s="64" t="s">
        <v>389</v>
      </c>
      <c r="M100" s="70" t="s">
        <v>44</v>
      </c>
    </row>
    <row r="101" spans="1:14" s="7" customFormat="1" ht="142.5" x14ac:dyDescent="0.25">
      <c r="A101" s="69" t="s">
        <v>46</v>
      </c>
      <c r="B101" s="41" t="s">
        <v>113</v>
      </c>
      <c r="C101" s="24" t="s">
        <v>47</v>
      </c>
      <c r="D101" s="45" t="s">
        <v>270</v>
      </c>
      <c r="E101" s="59" t="s">
        <v>99</v>
      </c>
      <c r="F101" s="42">
        <f>+ROUND(19366447,-6)</f>
        <v>19000000</v>
      </c>
      <c r="G101" s="24" t="s">
        <v>116</v>
      </c>
      <c r="H101" s="30" t="s">
        <v>16</v>
      </c>
      <c r="I101" s="30" t="s">
        <v>95</v>
      </c>
      <c r="J101" s="60" t="s">
        <v>271</v>
      </c>
      <c r="K101" s="24" t="s">
        <v>5</v>
      </c>
      <c r="L101" s="64" t="s">
        <v>389</v>
      </c>
      <c r="M101" s="70" t="s">
        <v>44</v>
      </c>
    </row>
    <row r="102" spans="1:14" ht="114" x14ac:dyDescent="0.25">
      <c r="A102" s="69" t="s">
        <v>36</v>
      </c>
      <c r="B102" s="24" t="s">
        <v>233</v>
      </c>
      <c r="C102" s="24" t="s">
        <v>37</v>
      </c>
      <c r="D102" s="39" t="s">
        <v>2</v>
      </c>
      <c r="E102" s="30" t="s">
        <v>163</v>
      </c>
      <c r="F102" s="44">
        <v>133700001</v>
      </c>
      <c r="G102" s="24" t="s">
        <v>116</v>
      </c>
      <c r="H102" s="40" t="s">
        <v>15</v>
      </c>
      <c r="I102" s="40" t="s">
        <v>90</v>
      </c>
      <c r="J102" s="30" t="s">
        <v>279</v>
      </c>
      <c r="K102" s="29" t="s">
        <v>6</v>
      </c>
      <c r="L102" s="64" t="s">
        <v>389</v>
      </c>
      <c r="M102" s="70" t="s">
        <v>35</v>
      </c>
    </row>
    <row r="103" spans="1:14" s="23" customFormat="1" ht="114" x14ac:dyDescent="0.25">
      <c r="A103" s="76" t="s">
        <v>40</v>
      </c>
      <c r="B103" s="24" t="s">
        <v>234</v>
      </c>
      <c r="C103" s="41" t="s">
        <v>110</v>
      </c>
      <c r="D103" s="39" t="s">
        <v>2</v>
      </c>
      <c r="E103" s="30" t="s">
        <v>2</v>
      </c>
      <c r="F103" s="44">
        <v>116056048</v>
      </c>
      <c r="G103" s="24" t="s">
        <v>116</v>
      </c>
      <c r="H103" s="43" t="s">
        <v>39</v>
      </c>
      <c r="I103" s="40" t="s">
        <v>91</v>
      </c>
      <c r="J103" s="30" t="s">
        <v>280</v>
      </c>
      <c r="K103" s="41" t="s">
        <v>5</v>
      </c>
      <c r="L103" s="64" t="s">
        <v>389</v>
      </c>
      <c r="M103" s="77" t="s">
        <v>35</v>
      </c>
      <c r="N103" s="63"/>
    </row>
    <row r="104" spans="1:14" s="19" customFormat="1" ht="114" x14ac:dyDescent="0.25">
      <c r="A104" s="69" t="s">
        <v>38</v>
      </c>
      <c r="B104" s="24" t="s">
        <v>235</v>
      </c>
      <c r="C104" s="24" t="s">
        <v>37</v>
      </c>
      <c r="D104" s="39" t="s">
        <v>2</v>
      </c>
      <c r="E104" s="30" t="s">
        <v>163</v>
      </c>
      <c r="F104" s="44">
        <v>10000000</v>
      </c>
      <c r="G104" s="24" t="s">
        <v>116</v>
      </c>
      <c r="H104" s="40" t="s">
        <v>39</v>
      </c>
      <c r="I104" s="40" t="s">
        <v>91</v>
      </c>
      <c r="J104" s="30" t="s">
        <v>281</v>
      </c>
      <c r="K104" s="29" t="s">
        <v>6</v>
      </c>
      <c r="L104" s="64" t="s">
        <v>389</v>
      </c>
      <c r="M104" s="70" t="s">
        <v>35</v>
      </c>
      <c r="N104" s="63"/>
    </row>
    <row r="105" spans="1:14" s="20" customFormat="1" ht="114" x14ac:dyDescent="0.3">
      <c r="A105" s="76" t="s">
        <v>42</v>
      </c>
      <c r="B105" s="24" t="s">
        <v>237</v>
      </c>
      <c r="C105" s="41" t="s">
        <v>110</v>
      </c>
      <c r="D105" s="39" t="s">
        <v>2</v>
      </c>
      <c r="E105" s="30" t="s">
        <v>2</v>
      </c>
      <c r="F105" s="25">
        <v>55930017</v>
      </c>
      <c r="G105" s="24" t="s">
        <v>116</v>
      </c>
      <c r="H105" s="43" t="s">
        <v>39</v>
      </c>
      <c r="I105" s="40" t="s">
        <v>91</v>
      </c>
      <c r="J105" s="30" t="s">
        <v>282</v>
      </c>
      <c r="K105" s="41" t="s">
        <v>5</v>
      </c>
      <c r="L105" s="64" t="s">
        <v>389</v>
      </c>
      <c r="M105" s="77" t="s">
        <v>35</v>
      </c>
      <c r="N105" s="63"/>
    </row>
    <row r="106" spans="1:14" s="20" customFormat="1" ht="42.75" x14ac:dyDescent="0.3">
      <c r="A106" s="76" t="s">
        <v>164</v>
      </c>
      <c r="B106" s="24" t="s">
        <v>233</v>
      </c>
      <c r="C106" s="27" t="s">
        <v>9</v>
      </c>
      <c r="D106" s="39" t="s">
        <v>2</v>
      </c>
      <c r="E106" s="24" t="s">
        <v>100</v>
      </c>
      <c r="F106" s="25">
        <v>15828201</v>
      </c>
      <c r="G106" s="24" t="s">
        <v>119</v>
      </c>
      <c r="H106" s="24" t="s">
        <v>8</v>
      </c>
      <c r="I106" s="40" t="s">
        <v>90</v>
      </c>
      <c r="J106" s="30" t="s">
        <v>283</v>
      </c>
      <c r="K106" s="24" t="s">
        <v>6</v>
      </c>
      <c r="L106" s="64" t="s">
        <v>389</v>
      </c>
      <c r="M106" s="77" t="s">
        <v>35</v>
      </c>
      <c r="N106" s="63"/>
    </row>
    <row r="107" spans="1:14" s="19" customFormat="1" ht="114" x14ac:dyDescent="0.25">
      <c r="A107" s="76" t="s">
        <v>41</v>
      </c>
      <c r="B107" s="24" t="s">
        <v>238</v>
      </c>
      <c r="C107" s="41" t="s">
        <v>112</v>
      </c>
      <c r="D107" s="39" t="s">
        <v>2</v>
      </c>
      <c r="E107" s="30" t="s">
        <v>2</v>
      </c>
      <c r="F107" s="25">
        <v>35780850.399999999</v>
      </c>
      <c r="G107" s="24" t="s">
        <v>116</v>
      </c>
      <c r="H107" s="43" t="s">
        <v>15</v>
      </c>
      <c r="I107" s="40" t="s">
        <v>90</v>
      </c>
      <c r="J107" s="30" t="s">
        <v>284</v>
      </c>
      <c r="K107" s="41" t="s">
        <v>5</v>
      </c>
      <c r="L107" s="64" t="s">
        <v>389</v>
      </c>
      <c r="M107" s="77" t="s">
        <v>35</v>
      </c>
    </row>
    <row r="108" spans="1:14" s="19" customFormat="1" ht="114" x14ac:dyDescent="0.25">
      <c r="A108" s="76" t="s">
        <v>121</v>
      </c>
      <c r="B108" s="24" t="s">
        <v>239</v>
      </c>
      <c r="C108" s="41" t="s">
        <v>112</v>
      </c>
      <c r="D108" s="39" t="s">
        <v>2</v>
      </c>
      <c r="E108" s="30" t="s">
        <v>2</v>
      </c>
      <c r="F108" s="42">
        <v>8819149.5999999996</v>
      </c>
      <c r="G108" s="24" t="s">
        <v>116</v>
      </c>
      <c r="H108" s="43" t="s">
        <v>15</v>
      </c>
      <c r="I108" s="40" t="s">
        <v>90</v>
      </c>
      <c r="J108" s="30" t="s">
        <v>284</v>
      </c>
      <c r="K108" s="41" t="s">
        <v>5</v>
      </c>
      <c r="L108" s="64" t="s">
        <v>389</v>
      </c>
      <c r="M108" s="77" t="s">
        <v>35</v>
      </c>
    </row>
    <row r="109" spans="1:14" s="19" customFormat="1" ht="114" x14ac:dyDescent="0.25">
      <c r="A109" s="69" t="s">
        <v>240</v>
      </c>
      <c r="B109" s="24" t="s">
        <v>237</v>
      </c>
      <c r="C109" s="24" t="s">
        <v>241</v>
      </c>
      <c r="D109" s="55" t="s">
        <v>2</v>
      </c>
      <c r="E109" s="24" t="s">
        <v>242</v>
      </c>
      <c r="F109" s="25">
        <v>15000000</v>
      </c>
      <c r="G109" s="30" t="s">
        <v>116</v>
      </c>
      <c r="H109" s="24" t="s">
        <v>39</v>
      </c>
      <c r="I109" s="24" t="s">
        <v>243</v>
      </c>
      <c r="J109" s="30" t="s">
        <v>282</v>
      </c>
      <c r="K109" s="24" t="s">
        <v>5</v>
      </c>
      <c r="L109" s="65" t="s">
        <v>378</v>
      </c>
      <c r="M109" s="70" t="s">
        <v>35</v>
      </c>
    </row>
    <row r="110" spans="1:14" s="21" customFormat="1" ht="114" x14ac:dyDescent="0.2">
      <c r="A110" s="69" t="s">
        <v>244</v>
      </c>
      <c r="B110" s="24" t="s">
        <v>236</v>
      </c>
      <c r="C110" s="24" t="s">
        <v>241</v>
      </c>
      <c r="D110" s="55" t="s">
        <v>2</v>
      </c>
      <c r="E110" s="24" t="s">
        <v>242</v>
      </c>
      <c r="F110" s="25">
        <v>35000000</v>
      </c>
      <c r="G110" s="30" t="s">
        <v>116</v>
      </c>
      <c r="H110" s="24" t="s">
        <v>15</v>
      </c>
      <c r="I110" s="24" t="s">
        <v>90</v>
      </c>
      <c r="J110" s="30" t="s">
        <v>285</v>
      </c>
      <c r="K110" s="24" t="s">
        <v>5</v>
      </c>
      <c r="L110" s="65" t="s">
        <v>378</v>
      </c>
      <c r="M110" s="70" t="s">
        <v>35</v>
      </c>
    </row>
    <row r="111" spans="1:14" s="21" customFormat="1" ht="114" x14ac:dyDescent="0.2">
      <c r="A111" s="69" t="s">
        <v>245</v>
      </c>
      <c r="B111" s="24" t="s">
        <v>233</v>
      </c>
      <c r="C111" s="24" t="s">
        <v>241</v>
      </c>
      <c r="D111" s="55" t="s">
        <v>2</v>
      </c>
      <c r="E111" s="24" t="s">
        <v>242</v>
      </c>
      <c r="F111" s="25">
        <v>50000000</v>
      </c>
      <c r="G111" s="30" t="s">
        <v>116</v>
      </c>
      <c r="H111" s="24" t="s">
        <v>15</v>
      </c>
      <c r="I111" s="24" t="s">
        <v>90</v>
      </c>
      <c r="J111" s="30" t="s">
        <v>279</v>
      </c>
      <c r="K111" s="24" t="s">
        <v>5</v>
      </c>
      <c r="L111" s="65" t="s">
        <v>378</v>
      </c>
      <c r="M111" s="70" t="s">
        <v>35</v>
      </c>
    </row>
    <row r="112" spans="1:14" s="21" customFormat="1" ht="114.75" thickBot="1" x14ac:dyDescent="0.25">
      <c r="A112" s="80" t="s">
        <v>249</v>
      </c>
      <c r="B112" s="81" t="s">
        <v>266</v>
      </c>
      <c r="C112" s="82" t="s">
        <v>30</v>
      </c>
      <c r="D112" s="83" t="s">
        <v>2</v>
      </c>
      <c r="E112" s="84" t="s">
        <v>19</v>
      </c>
      <c r="F112" s="85">
        <v>7600000</v>
      </c>
      <c r="G112" s="81" t="s">
        <v>116</v>
      </c>
      <c r="H112" s="82" t="s">
        <v>17</v>
      </c>
      <c r="I112" s="81" t="s">
        <v>82</v>
      </c>
      <c r="J112" s="86" t="s">
        <v>265</v>
      </c>
      <c r="K112" s="82" t="s">
        <v>5</v>
      </c>
      <c r="L112" s="87" t="s">
        <v>389</v>
      </c>
      <c r="M112" s="88" t="s">
        <v>62</v>
      </c>
    </row>
    <row r="113" spans="1:6" x14ac:dyDescent="0.25">
      <c r="F113" s="5"/>
    </row>
    <row r="114" spans="1:6" ht="75" x14ac:dyDescent="0.25">
      <c r="A114" s="4" t="s">
        <v>379</v>
      </c>
      <c r="B114" s="4"/>
      <c r="F114" s="5"/>
    </row>
    <row r="115" spans="1:6" x14ac:dyDescent="0.25">
      <c r="F115" s="5"/>
    </row>
  </sheetData>
  <autoFilter ref="A5:M112"/>
  <pageMargins left="0.23622047244094491" right="0.23622047244094491" top="0.74803149606299213" bottom="0.74803149606299213" header="0.31496062992125984" footer="0.31496062992125984"/>
  <pageSetup paperSize="8" scale="60" fitToHeight="0" orientation="landscape" r:id="rId1"/>
  <headerFooter>
    <oddHeader xml:space="preserve">&amp;C  
</oddHead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HMG 2023 - v 5.0</vt:lpstr>
      <vt:lpstr>'HMG 2023 - v 5.0'!Názvy_tlače</vt:lpstr>
      <vt:lpstr>'HMG 2023 - v 5.0'!Oblasť_tlače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2023-11-30T13:58:40Z</dcterms:modified>
</cp:coreProperties>
</file>