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to_zošit" defaultThemeVersion="124226"/>
  <bookViews>
    <workbookView xWindow="0" yWindow="0" windowWidth="17410" windowHeight="9060"/>
  </bookViews>
  <sheets>
    <sheet name="2024 - výzvy DO a NP" sheetId="3" r:id="rId1"/>
    <sheet name="2024 - IÚI" sheetId="4" r:id="rId2"/>
    <sheet name="2024 - FN" sheetId="5" r:id="rId3"/>
  </sheets>
  <definedNames>
    <definedName name="_xlnm._FilterDatabase" localSheetId="2" hidden="1">'2024 - FN'!$A$5:$N$5</definedName>
    <definedName name="_xlnm._FilterDatabase" localSheetId="1" hidden="1">'2024 - IÚI'!$A$5:$O$5</definedName>
    <definedName name="_xlnm._FilterDatabase" localSheetId="0" hidden="1">'2024 - výzvy DO a NP'!$A$5:$N$13</definedName>
    <definedName name="_xlnm.Print_Titles" localSheetId="0">'2024 - výzvy DO a NP'!$1:$5</definedName>
    <definedName name="_xlnm.Print_Area" localSheetId="0">'2024 - výzvy DO a NP'!$A$1:$N$19</definedName>
  </definedNames>
  <calcPr calcId="162913"/>
</workbook>
</file>

<file path=xl/calcChain.xml><?xml version="1.0" encoding="utf-8"?>
<calcChain xmlns="http://schemas.openxmlformats.org/spreadsheetml/2006/main">
  <c r="F8" i="3" l="1"/>
  <c r="F10" i="3" l="1"/>
  <c r="F13" i="3"/>
  <c r="F14" i="3"/>
</calcChain>
</file>

<file path=xl/sharedStrings.xml><?xml version="1.0" encoding="utf-8"?>
<sst xmlns="http://schemas.openxmlformats.org/spreadsheetml/2006/main" count="237" uniqueCount="87">
  <si>
    <t>Oprávnené územie</t>
  </si>
  <si>
    <t>Participatívna príprava výzvy</t>
  </si>
  <si>
    <t>otvorená výzva</t>
  </si>
  <si>
    <t>nie</t>
  </si>
  <si>
    <t>Zameranie výzvy*</t>
  </si>
  <si>
    <t>4Q/2024</t>
  </si>
  <si>
    <t>1Q/2024</t>
  </si>
  <si>
    <t>RSO3.1</t>
  </si>
  <si>
    <t>RSO2.8</t>
  </si>
  <si>
    <t>RSO3.2</t>
  </si>
  <si>
    <t>MD SR</t>
  </si>
  <si>
    <t>Indikatívna výška finančných prostriedkov určených výzvu (zdroj EÚ)</t>
  </si>
  <si>
    <t>Predpokladaný termín vyhlásenia výzvy</t>
  </si>
  <si>
    <t>Predpokladaný termín uzavretia výzvy</t>
  </si>
  <si>
    <t>Fond</t>
  </si>
  <si>
    <t>KF</t>
  </si>
  <si>
    <t>EFRR (MRR)</t>
  </si>
  <si>
    <t>Oblasť zamerania</t>
  </si>
  <si>
    <t>cesty</t>
  </si>
  <si>
    <t>mestská hromadná doprava</t>
  </si>
  <si>
    <t>Doprava</t>
  </si>
  <si>
    <t>Sprostredkovateľský orgán /vyhlasovateľ výzvy</t>
  </si>
  <si>
    <t xml:space="preserve">Oprávnení žiadatelia </t>
  </si>
  <si>
    <r>
      <t xml:space="preserve"> * NP </t>
    </r>
    <r>
      <rPr>
        <sz val="11"/>
        <color theme="1"/>
        <rFont val="Calibri"/>
        <family val="2"/>
        <charset val="238"/>
        <scheme val="minor"/>
      </rPr>
      <t xml:space="preserve">- národný projekt
    </t>
    </r>
    <r>
      <rPr>
        <b/>
        <sz val="11"/>
        <color theme="1"/>
        <rFont val="Calibri"/>
        <family val="2"/>
        <charset val="238"/>
        <scheme val="minor"/>
      </rPr>
      <t>TP</t>
    </r>
    <r>
      <rPr>
        <sz val="11"/>
        <color theme="1"/>
        <rFont val="Calibri"/>
        <family val="2"/>
        <charset val="238"/>
        <scheme val="minor"/>
      </rPr>
      <t xml:space="preserve"> - Technická pomoc</t>
    </r>
  </si>
  <si>
    <t>Špecifický cieľ (kód)</t>
  </si>
  <si>
    <t>Podpora udržateľnej multimodálnej mestskej mobility ako súčasti prechodu na hospodárstvo s nulovou bilanciou uhlíka</t>
  </si>
  <si>
    <t>Rozvoj udržateľnej, inteligentnej, bezpečnej a intermodálnej siete TEN-T odolnej proti zmene klímy</t>
  </si>
  <si>
    <t>Rozvoj a posilňovanie udržateľnej, inteligentnej a intermodálnej vnútroštátnej, regionálnej a miestnej mobility odolnej proti zmene klímy vrátane zlepšeného prístupu k TEN-T a cezhraničnej mobility</t>
  </si>
  <si>
    <t>Vyzvania zamerané na realizáciu intervencií na cestách I. triedy - výstavbu obchvatov miest, modernizáciu vybraných úsekov (fázované projekty) a zabezpečenie zvýšenia bezpečnosti a plynulosti premávky</t>
  </si>
  <si>
    <t>Špecifický cieľ názov</t>
  </si>
  <si>
    <t>SSC (NP)</t>
  </si>
  <si>
    <t>Bratislavský samosprávny kraj, 
Trnavský samosprávny kraj, 
Nitriansky samosprávny kraj, 
Trenčiansky samosprávny kraj, 
Žilinský samosprávny kraj,
Banskobystrický samosprávny kraj,
Prešovský samosprávny kraj,
Košický samosprávny kraj</t>
  </si>
  <si>
    <t>Trnavský samosprávny kraj, 
Nitriansky samosprávny kraj, 
Trenčiansky samosprávny kraj, 
Žilinský samosprávny kraj,
Banskobystrický samosprávny kraj,
Prešovský samosprávny kraj,
Košický samosprávny kraj</t>
  </si>
  <si>
    <t>2Q/2024</t>
  </si>
  <si>
    <t>indikatívny zoznam oprávnených aktivít</t>
  </si>
  <si>
    <t>Rozdelenie alokácie na opatrenia a IÚS/UMR</t>
  </si>
  <si>
    <t>Bratislavský samosprávny kraj</t>
  </si>
  <si>
    <t xml:space="preserve">Harmonogram plánovaných výziev Programu Slovensko 2021 - 2027 - výzvy na Integrované územné investície (IÚI) </t>
  </si>
  <si>
    <t>Harmonogram plánovaných výziev Programu Slovensko 2021 - 2027 - dopytovo-orientované výzvy (DOV) a výzvy na národné projekty (NP)</t>
  </si>
  <si>
    <t>Bratislavský samosprávny kraj,
Trnavský samosprávny kraj,
Nitriansky samosprávny kraj</t>
  </si>
  <si>
    <t>vodná doprava</t>
  </si>
  <si>
    <t>Zabezpečenie predinvestičnej a projektovej prípravy  nevyhnutnej pre následnú realizáciu opatrení zameraných na zabezpečenie celoročnej splavnosti dunajskej vodnej cesty.</t>
  </si>
  <si>
    <t>a) obstaranie štúdie realizovateľnosti
b) obstaranie projektovej dokumentácie</t>
  </si>
  <si>
    <t>železnice (intermodálna preprava)</t>
  </si>
  <si>
    <t>súkromní operátori pôsobiaci v intermodálnej preprave, ŽSR</t>
  </si>
  <si>
    <t>a) výstavba a modernizácia terminálov intermodálnej prepravy</t>
  </si>
  <si>
    <t>Zabezpečenie výstavby a modernizácie terminálov intermodálnej prepravy (EFRR)</t>
  </si>
  <si>
    <t>železnice</t>
  </si>
  <si>
    <t>ŽSR (NP)
ZSSK (NP)</t>
  </si>
  <si>
    <t xml:space="preserve">a) modernizácia a renovácia regionálnych železničných tratí (zlepšovanie vybraných technických parametrov železničnej dopravnej cesty, zvyšovanie kapacity, elektrifikácia tratí, dispečerizácia tratí);
b) obnova mobilných prostriedkov železničnej VOD;
c) železničná telematika;
d) zvyšovanie bezpečnosti na železničných priecestiach;
e) rekonštrukcia staničných budov;
f) predinvestičná a projektová príprava.
</t>
  </si>
  <si>
    <t>Zabezpečenie modernizácie a rozvoja regionálnych železničných tratí</t>
  </si>
  <si>
    <t>Bratislavský samospravny kraj;
Trnavský samosprávny kraj, 
Nitriansky samosprávny kraj, 
Trenčiansky samosprávny kraj, 
Žilinský samosprávny kraj,
Banskobystrický samosprávny kraj,
Prešovský samosprávny kraj,
Košický samosprávny kraj</t>
  </si>
  <si>
    <t>NDS</t>
  </si>
  <si>
    <t>a) výstavba nových úsekov diaľnic a rýchlostných ciest (prioritne základnej siete TEN-T)</t>
  </si>
  <si>
    <t>Podpora výstavby nových úsekov diaľnic</t>
  </si>
  <si>
    <t>Zabezpečenie výstavby a modernizácie terminálov intermodálnej prepravy (KF)</t>
  </si>
  <si>
    <t>EFRR (VRR)</t>
  </si>
  <si>
    <t>Bratislavsky samosprávny kraj</t>
  </si>
  <si>
    <t>ŽSR (NP)</t>
  </si>
  <si>
    <t>a) modernizácia, resp. renovácia železničných tratí (zlepšovanie vybraných technických parametrov železničnej dopravnej cesty, zvyšovanie kapacity, elektrifikácia tratí, dispečerizácia tratí) a kľúčových železničných uzlov;
b) implementácia Európskeho systému riadenia železničnej dopravy (ERTMS) vrátane staničného a traťového zabezpečovacieho zariadenia;
c) obnova staničných budov;
d) predinvestičná a projektová príprava.</t>
  </si>
  <si>
    <t>Zabezpečenie modernizácie a rozvoja hlavných železničných tratí a uzlov (EFRR VRR)</t>
  </si>
  <si>
    <t>a) modernizácia, resp. renovácia železničných tratí (zlepšovanie vybraných technických parametrov železničnej dopravnej cesty, zvyšovanie kapacity, elektrifikácia tratí, dispečerizácia tratí) a kľúčových železničných uzlov;
b) modernizácia a výstavba infraštruktúry na kontrolu a prípravu vozidlového parku železničnej osobnej dopravy pre prevádzku v rámci služieb vo verejnom záujme;
c) implementácia Európskeho systému riadenia železničnej dopravy (ERTMS) vrátane staničného a traťového zabezpečovacieho zariadenia;
c) obnova staničných budov;
e) predinvestičná a projektová príprava.</t>
  </si>
  <si>
    <t>Zabezpečenie modernizácie a rozvoja hlavných železničných tratí a uzlov (EFRR MRR)</t>
  </si>
  <si>
    <t>a) modernizácia, resp. renovácia železničných tratí (zlepšovanie vybraných technických parametrov železničnej dopravnej cesty, zvyšovanie kapacity, elektrifikácia tratí, dispečerizácia tratí) a kľúčových železničných uzlov;
b) modernizácia a výstavba infraštruktúry na kontrolu a prípravu vozidlového parku železničnej osobnej dopravy pre prevádzku v rámci služieb vo verejnom záujme;
c) implementácia Európskeho systému riadenia železničnej dopravy (ERTMS) vrátane staničného a traťového zabezpečovacieho zariadenia;
d) obnova staničných budov;
e) predinvestičná a projektová príprava.</t>
  </si>
  <si>
    <t>Podpora rozvoja udržateľnej mobility mimo BSK (G alokácia MD SR)</t>
  </si>
  <si>
    <t>Verzia č. 1.0</t>
  </si>
  <si>
    <t>Na kalendárny rok 2024</t>
  </si>
  <si>
    <t>Podpora rozvoja udržateľnej mobility mimo BSK</t>
  </si>
  <si>
    <t>a) výstavba a modernizácia tratí dráhovej MHD vrátane prvkov preferencie;
b) obnova a modernizácia mobilných prostriedkov dráhovej MHD a vozidiel zabezpečujúcich MHD a prímestskú dopravu (autobusy na alternatívny pohon vrátane súvisiacej plniacej a nabíjacej infraštruktúry);
c) výstavba a modernizácia infraštruktúry VOD (napr. prestupných terminálov, zastávok a záchytných parkovísk, zavádzanie opatrení preferencie VOD);
d) vybudovanie a modernizácia technickej základne na správu vozidiel MHD;
e) zabezpečenie tarifných, informačných a dispečerských systémov;
f) predinvestičná a projektová príprava.</t>
  </si>
  <si>
    <t>EFRR
(MRR)</t>
  </si>
  <si>
    <t>490 500 000 €
(opatrenie 2.8.1) z toho: 
G (MD SR) = 140 500 000 €
IÚS = 160 000 000 €
UMR = 190 000 000 €</t>
  </si>
  <si>
    <t>Podpora rozvoja udržateľnej mobility BSK</t>
  </si>
  <si>
    <t>a) výstavba a modernizácia tratí dráhovej MHD vrátane prvkov preferencie;
b) výstavba a modernizácia napájacej infraštruktúry (meniarne, káblové vedenia a pod.);
c) obnova a modernizácia mobilných prostriedkov dráhovej MHD a vozidiel zabezpečujúcich MHD a prímestskú dopravu (autobusy na alternatívny pohon vrátane plniacej a nabíjacej infraštruktúry);
d) výstavba a modernizácia infraštruktúry VOD (napr. prestupných terminálov, zastávok a záchytných parkovísk, zavádzanie opatrení preferencie VOD);
e) vybudovanie a modernizácia technickej základne na správu vozidiel MHD;
f) zabezpečenie tarifných, informačných a dispečerských systémov;
g) predinvestičná a projektová príprava.</t>
  </si>
  <si>
    <t>Harmonogram plánovaných výziev Programu Slovensko 2021 - 2027 - výzvy na finančné nástroje (FN)</t>
  </si>
  <si>
    <t>Finančné nástroje pre implementáciu Opatrenia 3.1.2 (diaľnice)</t>
  </si>
  <si>
    <t>SIH</t>
  </si>
  <si>
    <t>celé územie SR</t>
  </si>
  <si>
    <t>diaľnice</t>
  </si>
  <si>
    <t>Finančné nástroje pre implementáciu Opatrenia 3.2.2 (cesty I. triedy)</t>
  </si>
  <si>
    <t>a) výstavba a modernizácia ciest I. triedy</t>
  </si>
  <si>
    <t>cesty I. triedy</t>
  </si>
  <si>
    <t>MD SR (NP)
Verejné prístavy, a.s. (NP)
SVP (NP)
VV (NP)</t>
  </si>
  <si>
    <t>a) mestá a obce, ktoré prevádzkujú dráhovú MHD alebo kde MHD zabezpečujú dopravné podniky so 100 % účasťou mesta (napr. Košice, Prešov, Žilina a Banská Bystrica),
b) VÚC, mestá a obce, ktoré zabezpečujú dopravu na základe ZoDSVZ s dopravnou spoločnosťou,
c) mestá a obce s vlastníckym vzťahom k infraštruktúre VOD,
d) obchodné spoločnosti – dopravcovia vykonávajúci pravidelnú autobusovú dopravu pre obce, mestá a VÚC na základe ZoDSVZ,
e) Železnice Slovenskej republiky,
f) organizátori dopravy, organizácie zriadené samosprávnym krajom a/alebo mestom za účelom tvorby integrovaného dopravného systému (pozn. vzťahuje sa na subjekty vo vlastníctve objednávateľov dopravy)</t>
  </si>
  <si>
    <t xml:space="preserve">a) Hlavné mesto SR Bratislava,
b) Bratislavský samosprávny kraj,
c) Dopravný podnik Bratislava, a. s.,
d) mestá a obce BSK, ktoré zabezpečujú dopravu na základe ZoDSVZ s dopravnou spoločnosťou,
e) obchodné spoločnosti – dopravcovia vykonávajúci pravidelnú autobusovú dopravu pre obce, mestá a VÚC na základe ZoDSVZ,
f) Železnice Slovenskej republiky,
g) organizátori dopravy, organizácie zriadené samosprávnym krajom a/alebo mestom za účelom tvorby integrovaného dopravného systému (pozn. vzťahuje sa na subjekty vo vlastníctve objednávateľov dopravy),
h) mestá a obce s vlastníckym vzťahom k infraštruktúre VOD
</t>
  </si>
  <si>
    <t>300 100 000 €
(opatrenie 2.8.3) z toho: 
IÚS = 71 209 000 €
ÚMR = 228 891 000 €</t>
  </si>
  <si>
    <t>a) výstavba a modernizácia ciest I. triedy
b) predinvestičná a projektová príprava</t>
  </si>
  <si>
    <t>Podoblasť zamerania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</si>
</sst>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€&quot;;[Red]\-#,##0\ &quot;€&quot;"/>
    <numFmt numFmtId="164" formatCode="_-* #,##0.00\ _€_-;\-* #,##0.00\ _€_-;_-* &quot;-&quot;??\ _€_-;_-@_-"/>
    <numFmt numFmtId="165" formatCode="mmmm\ yyyy"/>
    <numFmt numFmtId="166" formatCode="#,##0\ &quot;€&quot;"/>
    <numFmt numFmtId="167" formatCode="mmmm\ 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C0DA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9">
    <xf numFmtId="0" fontId="0" fillId="0" borderId="0"/>
    <xf numFmtId="164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15" fillId="0" borderId="0" xfId="0" applyFont="1" applyAlignment="1">
      <alignment wrapText="1"/>
    </xf>
    <xf numFmtId="0" fontId="15" fillId="0" borderId="0" xfId="0" applyFont="1" applyAlignment="1"/>
    <xf numFmtId="0" fontId="17" fillId="0" borderId="1" xfId="0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/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vertical="center" wrapText="1"/>
    </xf>
    <xf numFmtId="166" fontId="17" fillId="0" borderId="1" xfId="4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17" fillId="0" borderId="1" xfId="147" applyFont="1" applyFill="1" applyBorder="1" applyAlignment="1">
      <alignment horizontal="center" vertical="center" wrapText="1"/>
    </xf>
    <xf numFmtId="166" fontId="17" fillId="0" borderId="1" xfId="148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6" fontId="2" fillId="0" borderId="1" xfId="148" applyNumberFormat="1" applyFont="1" applyFill="1" applyBorder="1" applyAlignment="1">
      <alignment horizontal="center" vertical="center" wrapText="1"/>
    </xf>
    <xf numFmtId="0" fontId="2" fillId="0" borderId="1" xfId="147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6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6" fontId="17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</cellXfs>
  <cellStyles count="149">
    <cellStyle name="Čiarka 2" xfId="1"/>
    <cellStyle name="Normálna" xfId="0" builtinId="0"/>
    <cellStyle name="Normálna 2" xfId="2"/>
    <cellStyle name="Normálna 2 2" xfId="6"/>
    <cellStyle name="Normálna 2 2 2" xfId="18"/>
    <cellStyle name="Normálna 2 2 2 2" xfId="43"/>
    <cellStyle name="Normálna 2 2 2 2 2" xfId="115"/>
    <cellStyle name="Normálna 2 2 2 3" xfId="67"/>
    <cellStyle name="Normálna 2 2 2 3 2" xfId="139"/>
    <cellStyle name="Normálna 2 2 2 4" xfId="91"/>
    <cellStyle name="Normálna 2 2 3" xfId="31"/>
    <cellStyle name="Normálna 2 2 3 2" xfId="103"/>
    <cellStyle name="Normálna 2 2 4" xfId="55"/>
    <cellStyle name="Normálna 2 2 4 2" xfId="127"/>
    <cellStyle name="Normálna 2 2 5" xfId="79"/>
    <cellStyle name="Normálna 2 3" xfId="10"/>
    <cellStyle name="Normálna 2 3 2" xfId="22"/>
    <cellStyle name="Normálna 2 3 2 2" xfId="47"/>
    <cellStyle name="Normálna 2 3 2 2 2" xfId="119"/>
    <cellStyle name="Normálna 2 3 2 3" xfId="71"/>
    <cellStyle name="Normálna 2 3 2 3 2" xfId="143"/>
    <cellStyle name="Normálna 2 3 2 4" xfId="95"/>
    <cellStyle name="Normálna 2 3 3" xfId="35"/>
    <cellStyle name="Normálna 2 3 3 2" xfId="107"/>
    <cellStyle name="Normálna 2 3 4" xfId="59"/>
    <cellStyle name="Normálna 2 3 4 2" xfId="131"/>
    <cellStyle name="Normálna 2 3 5" xfId="83"/>
    <cellStyle name="Normálna 2 4" xfId="14"/>
    <cellStyle name="Normálna 2 4 2" xfId="39"/>
    <cellStyle name="Normálna 2 4 2 2" xfId="111"/>
    <cellStyle name="Normálna 2 4 3" xfId="63"/>
    <cellStyle name="Normálna 2 4 3 2" xfId="135"/>
    <cellStyle name="Normálna 2 4 4" xfId="87"/>
    <cellStyle name="Normálna 2 5" xfId="27"/>
    <cellStyle name="Normálna 2 5 2" xfId="99"/>
    <cellStyle name="Normálna 2 6" xfId="51"/>
    <cellStyle name="Normálna 2 6 2" xfId="123"/>
    <cellStyle name="Normálna 2 7" xfId="75"/>
    <cellStyle name="Normálna 2 8" xfId="147"/>
    <cellStyle name="Normálna 3" xfId="3"/>
    <cellStyle name="Normálna 3 2" xfId="7"/>
    <cellStyle name="Normálna 3 2 2" xfId="19"/>
    <cellStyle name="Normálna 3 2 2 2" xfId="44"/>
    <cellStyle name="Normálna 3 2 2 2 2" xfId="116"/>
    <cellStyle name="Normálna 3 2 2 3" xfId="68"/>
    <cellStyle name="Normálna 3 2 2 3 2" xfId="140"/>
    <cellStyle name="Normálna 3 2 2 4" xfId="92"/>
    <cellStyle name="Normálna 3 2 3" xfId="32"/>
    <cellStyle name="Normálna 3 2 3 2" xfId="104"/>
    <cellStyle name="Normálna 3 2 4" xfId="56"/>
    <cellStyle name="Normálna 3 2 4 2" xfId="128"/>
    <cellStyle name="Normálna 3 2 5" xfId="80"/>
    <cellStyle name="Normálna 3 3" xfId="11"/>
    <cellStyle name="Normálna 3 3 2" xfId="23"/>
    <cellStyle name="Normálna 3 3 2 2" xfId="48"/>
    <cellStyle name="Normálna 3 3 2 2 2" xfId="120"/>
    <cellStyle name="Normálna 3 3 2 3" xfId="72"/>
    <cellStyle name="Normálna 3 3 2 3 2" xfId="144"/>
    <cellStyle name="Normálna 3 3 2 4" xfId="96"/>
    <cellStyle name="Normálna 3 3 3" xfId="36"/>
    <cellStyle name="Normálna 3 3 3 2" xfId="108"/>
    <cellStyle name="Normálna 3 3 4" xfId="60"/>
    <cellStyle name="Normálna 3 3 4 2" xfId="132"/>
    <cellStyle name="Normálna 3 3 5" xfId="84"/>
    <cellStyle name="Normálna 3 4" xfId="15"/>
    <cellStyle name="Normálna 3 4 2" xfId="40"/>
    <cellStyle name="Normálna 3 4 2 2" xfId="112"/>
    <cellStyle name="Normálna 3 4 3" xfId="64"/>
    <cellStyle name="Normálna 3 4 3 2" xfId="136"/>
    <cellStyle name="Normálna 3 4 4" xfId="88"/>
    <cellStyle name="Normálna 3 5" xfId="28"/>
    <cellStyle name="Normálna 3 5 2" xfId="100"/>
    <cellStyle name="Normálna 3 6" xfId="52"/>
    <cellStyle name="Normálna 3 6 2" xfId="124"/>
    <cellStyle name="Normálna 3 7" xfId="76"/>
    <cellStyle name="Normálna 4" xfId="4"/>
    <cellStyle name="Normálna 4 2" xfId="8"/>
    <cellStyle name="Normálna 4 2 2" xfId="20"/>
    <cellStyle name="Normálna 4 2 2 2" xfId="45"/>
    <cellStyle name="Normálna 4 2 2 2 2" xfId="117"/>
    <cellStyle name="Normálna 4 2 2 3" xfId="69"/>
    <cellStyle name="Normálna 4 2 2 3 2" xfId="141"/>
    <cellStyle name="Normálna 4 2 2 4" xfId="93"/>
    <cellStyle name="Normálna 4 2 3" xfId="33"/>
    <cellStyle name="Normálna 4 2 3 2" xfId="105"/>
    <cellStyle name="Normálna 4 2 4" xfId="57"/>
    <cellStyle name="Normálna 4 2 4 2" xfId="129"/>
    <cellStyle name="Normálna 4 2 5" xfId="81"/>
    <cellStyle name="Normálna 4 3" xfId="12"/>
    <cellStyle name="Normálna 4 3 2" xfId="24"/>
    <cellStyle name="Normálna 4 3 2 2" xfId="49"/>
    <cellStyle name="Normálna 4 3 2 2 2" xfId="121"/>
    <cellStyle name="Normálna 4 3 2 3" xfId="73"/>
    <cellStyle name="Normálna 4 3 2 3 2" xfId="145"/>
    <cellStyle name="Normálna 4 3 2 4" xfId="97"/>
    <cellStyle name="Normálna 4 3 3" xfId="37"/>
    <cellStyle name="Normálna 4 3 3 2" xfId="109"/>
    <cellStyle name="Normálna 4 3 4" xfId="61"/>
    <cellStyle name="Normálna 4 3 4 2" xfId="133"/>
    <cellStyle name="Normálna 4 3 5" xfId="85"/>
    <cellStyle name="Normálna 4 4" xfId="16"/>
    <cellStyle name="Normálna 4 4 2" xfId="41"/>
    <cellStyle name="Normálna 4 4 2 2" xfId="113"/>
    <cellStyle name="Normálna 4 4 3" xfId="65"/>
    <cellStyle name="Normálna 4 4 3 2" xfId="137"/>
    <cellStyle name="Normálna 4 4 4" xfId="89"/>
    <cellStyle name="Normálna 4 5" xfId="29"/>
    <cellStyle name="Normálna 4 5 2" xfId="101"/>
    <cellStyle name="Normálna 4 6" xfId="53"/>
    <cellStyle name="Normálna 4 6 2" xfId="125"/>
    <cellStyle name="Normálna 4 7" xfId="77"/>
    <cellStyle name="Normálna 4 8" xfId="148"/>
    <cellStyle name="Normálna 5" xfId="5"/>
    <cellStyle name="Normálna 5 2" xfId="9"/>
    <cellStyle name="Normálna 5 2 2" xfId="21"/>
    <cellStyle name="Normálna 5 2 2 2" xfId="46"/>
    <cellStyle name="Normálna 5 2 2 2 2" xfId="118"/>
    <cellStyle name="Normálna 5 2 2 3" xfId="70"/>
    <cellStyle name="Normálna 5 2 2 3 2" xfId="142"/>
    <cellStyle name="Normálna 5 2 2 4" xfId="94"/>
    <cellStyle name="Normálna 5 2 3" xfId="34"/>
    <cellStyle name="Normálna 5 2 3 2" xfId="106"/>
    <cellStyle name="Normálna 5 2 4" xfId="58"/>
    <cellStyle name="Normálna 5 2 4 2" xfId="130"/>
    <cellStyle name="Normálna 5 2 5" xfId="82"/>
    <cellStyle name="Normálna 5 3" xfId="13"/>
    <cellStyle name="Normálna 5 3 2" xfId="25"/>
    <cellStyle name="Normálna 5 3 2 2" xfId="50"/>
    <cellStyle name="Normálna 5 3 2 2 2" xfId="122"/>
    <cellStyle name="Normálna 5 3 2 3" xfId="74"/>
    <cellStyle name="Normálna 5 3 2 3 2" xfId="146"/>
    <cellStyle name="Normálna 5 3 2 4" xfId="98"/>
    <cellStyle name="Normálna 5 3 3" xfId="38"/>
    <cellStyle name="Normálna 5 3 3 2" xfId="110"/>
    <cellStyle name="Normálna 5 3 4" xfId="62"/>
    <cellStyle name="Normálna 5 3 4 2" xfId="134"/>
    <cellStyle name="Normálna 5 3 5" xfId="86"/>
    <cellStyle name="Normálna 5 4" xfId="17"/>
    <cellStyle name="Normálna 5 4 2" xfId="42"/>
    <cellStyle name="Normálna 5 4 2 2" xfId="114"/>
    <cellStyle name="Normálna 5 4 3" xfId="66"/>
    <cellStyle name="Normálna 5 4 3 2" xfId="138"/>
    <cellStyle name="Normálna 5 4 4" xfId="90"/>
    <cellStyle name="Normálna 5 5" xfId="30"/>
    <cellStyle name="Normálna 5 5 2" xfId="102"/>
    <cellStyle name="Normálna 5 6" xfId="54"/>
    <cellStyle name="Normálna 5 6 2" xfId="126"/>
    <cellStyle name="Normálna 5 7" xfId="78"/>
    <cellStyle name="Normálna 6" xfId="26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933450</xdr:colOff>
      <xdr:row>0</xdr:row>
      <xdr:rowOff>126206</xdr:rowOff>
    </xdr:from>
    <xdr:to>
      <xdr:col>5</xdr:col>
      <xdr:colOff>891219</xdr:colOff>
      <xdr:row>3</xdr:row>
      <xdr:rowOff>41024</xdr:rowOff>
    </xdr:to>
    <xdr:pic>
      <xdr:nvPicPr>
        <xdr:cNvPr id="2" name="Obrázok 30" descr="SK Financovaný Európskou úniou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00994" y="126206"/>
          <a:ext cx="1253168" cy="469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657225</xdr:colOff>
      <xdr:row>0</xdr:row>
      <xdr:rowOff>180975</xdr:rowOff>
    </xdr:from>
    <xdr:to>
      <xdr:col>10</xdr:col>
      <xdr:colOff>1201015</xdr:colOff>
      <xdr:row>3</xdr:row>
      <xdr:rowOff>41758</xdr:rowOff>
    </xdr:to>
    <xdr:pic>
      <xdr:nvPicPr>
        <xdr:cNvPr id="3" name="Obrázok 35" descr="logomirr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57925" y="180975"/>
          <a:ext cx="625434" cy="415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1664493</xdr:colOff>
      <xdr:row>0</xdr:row>
      <xdr:rowOff>161925</xdr:rowOff>
    </xdr:from>
    <xdr:to>
      <xdr:col>7</xdr:col>
      <xdr:colOff>782701</xdr:colOff>
      <xdr:row>3</xdr:row>
      <xdr:rowOff>18551</xdr:rowOff>
    </xdr:to>
    <xdr:pic>
      <xdr:nvPicPr>
        <xdr:cNvPr id="4" name="Obrázok 33" descr="PS-logo_podlhovast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80479" y="161925"/>
          <a:ext cx="625880" cy="411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631984</xdr:colOff>
      <xdr:row>0</xdr:row>
      <xdr:rowOff>162876</xdr:rowOff>
    </xdr:from>
    <xdr:to>
      <xdr:col>5</xdr:col>
      <xdr:colOff>524030</xdr:colOff>
      <xdr:row>3</xdr:row>
      <xdr:rowOff>100554</xdr:rowOff>
    </xdr:to>
    <xdr:pic>
      <xdr:nvPicPr>
        <xdr:cNvPr id="2" name="Obrázok 30" descr="SK Financovaný Európskou úniou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642884" y="162876"/>
          <a:ext cx="2384875" cy="492849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691038</xdr:colOff>
      <xdr:row>0</xdr:row>
      <xdr:rowOff>159543</xdr:rowOff>
    </xdr:from>
    <xdr:to>
      <xdr:col>9</xdr:col>
      <xdr:colOff>10865</xdr:colOff>
      <xdr:row>3</xdr:row>
      <xdr:rowOff>43186</xdr:rowOff>
    </xdr:to>
    <xdr:pic>
      <xdr:nvPicPr>
        <xdr:cNvPr id="3" name="Obrázok 35" descr="logomirr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213081" y="159543"/>
          <a:ext cx="1834427" cy="438814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1640681</xdr:colOff>
      <xdr:row>1</xdr:row>
      <xdr:rowOff>3810</xdr:rowOff>
    </xdr:from>
    <xdr:to>
      <xdr:col>6</xdr:col>
      <xdr:colOff>1682337</xdr:colOff>
      <xdr:row>3</xdr:row>
      <xdr:rowOff>66176</xdr:rowOff>
    </xdr:to>
    <xdr:pic>
      <xdr:nvPicPr>
        <xdr:cNvPr id="4" name="Obrázok 33" descr="PS-logo_podlhovast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144410" y="188867"/>
          <a:ext cx="1968427" cy="43248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631984</xdr:colOff>
      <xdr:row>0</xdr:row>
      <xdr:rowOff>162876</xdr:rowOff>
    </xdr:from>
    <xdr:to>
      <xdr:col>5</xdr:col>
      <xdr:colOff>524030</xdr:colOff>
      <xdr:row>3</xdr:row>
      <xdr:rowOff>100554</xdr:rowOff>
    </xdr:to>
    <xdr:pic>
      <xdr:nvPicPr>
        <xdr:cNvPr id="2" name="Obrázok 30" descr="SK Financovaný Európskou úniou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237141" y="162876"/>
          <a:ext cx="2384875" cy="492849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691038</xdr:colOff>
      <xdr:row>0</xdr:row>
      <xdr:rowOff>159543</xdr:rowOff>
    </xdr:from>
    <xdr:to>
      <xdr:col>9</xdr:col>
      <xdr:colOff>10865</xdr:colOff>
      <xdr:row>3</xdr:row>
      <xdr:rowOff>43186</xdr:rowOff>
    </xdr:to>
    <xdr:pic>
      <xdr:nvPicPr>
        <xdr:cNvPr id="3" name="Obrázok 35" descr="logomirr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807338" y="159543"/>
          <a:ext cx="1834427" cy="438814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1640681</xdr:colOff>
      <xdr:row>1</xdr:row>
      <xdr:rowOff>3810</xdr:rowOff>
    </xdr:from>
    <xdr:to>
      <xdr:col>6</xdr:col>
      <xdr:colOff>1682337</xdr:colOff>
      <xdr:row>3</xdr:row>
      <xdr:rowOff>66176</xdr:rowOff>
    </xdr:to>
    <xdr:pic>
      <xdr:nvPicPr>
        <xdr:cNvPr id="4" name="Obrázok 33" descr="PS-logo_podlhovast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738667" y="188867"/>
          <a:ext cx="1968427" cy="43248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showGridLines="0" tabSelected="1" zoomScaleNormal="100" zoomScaleSheetLayoutView="100" workbookViewId="0">
      <pane ySplit="5" topLeftCell="A6" activePane="bottomLeft" state="frozen"/>
      <selection activeCell="B202" sqref="B202"/>
      <selection pane="bottomLeft" activeCell="N6" sqref="N6"/>
    </sheetView>
  </sheetViews>
  <sheetFormatPr defaultColWidth="8.81640625" defaultRowHeight="14.5" x14ac:dyDescent="0.35"/>
  <cols>
    <col min="1" max="1" width="40.7265625" style="11" customWidth="1"/>
    <col min="2" max="2" width="36.81640625" style="11" customWidth="1"/>
    <col min="3" max="3" width="25.7265625" style="13" customWidth="1"/>
    <col min="4" max="4" width="17.26953125" style="11" customWidth="1"/>
    <col min="5" max="5" width="18" style="11" customWidth="1"/>
    <col min="6" max="6" width="27.26953125" style="13" customWidth="1"/>
    <col min="7" max="7" width="30.7265625" style="11" customWidth="1"/>
    <col min="8" max="8" width="11.7265625" style="11" customWidth="1"/>
    <col min="9" max="9" width="35.54296875" style="11" customWidth="1"/>
    <col min="10" max="10" width="18.26953125" style="11" customWidth="1"/>
    <col min="11" max="11" width="26" style="12" customWidth="1"/>
    <col min="12" max="12" width="8.81640625" style="11" customWidth="1"/>
    <col min="13" max="14" width="13.7265625" style="11" customWidth="1"/>
    <col min="15" max="15" width="8.81640625" style="11"/>
    <col min="16" max="16" width="11.26953125" style="11" bestFit="1" customWidth="1"/>
    <col min="17" max="16384" width="8.81640625" style="11"/>
  </cols>
  <sheetData>
    <row r="1" spans="1:14" x14ac:dyDescent="0.35">
      <c r="A1" s="2" t="s">
        <v>38</v>
      </c>
      <c r="B1" s="2"/>
    </row>
    <row r="2" spans="1:14" x14ac:dyDescent="0.35">
      <c r="A2" s="11" t="s">
        <v>66</v>
      </c>
    </row>
    <row r="3" spans="1:14" x14ac:dyDescent="0.35">
      <c r="A3" s="11" t="s">
        <v>65</v>
      </c>
    </row>
    <row r="4" spans="1:14" ht="15.75" customHeight="1" x14ac:dyDescent="0.35">
      <c r="K4" s="18"/>
      <c r="L4" s="34"/>
      <c r="M4" s="34"/>
      <c r="N4" s="34"/>
    </row>
    <row r="5" spans="1:14" ht="43.5" x14ac:dyDescent="0.35">
      <c r="A5" s="19" t="s">
        <v>4</v>
      </c>
      <c r="B5" s="19" t="s">
        <v>34</v>
      </c>
      <c r="C5" s="19" t="s">
        <v>22</v>
      </c>
      <c r="D5" s="19" t="s">
        <v>12</v>
      </c>
      <c r="E5" s="19" t="s">
        <v>13</v>
      </c>
      <c r="F5" s="19" t="s">
        <v>11</v>
      </c>
      <c r="G5" s="19" t="s">
        <v>0</v>
      </c>
      <c r="H5" s="19" t="s">
        <v>24</v>
      </c>
      <c r="I5" s="19" t="s">
        <v>29</v>
      </c>
      <c r="J5" s="19" t="s">
        <v>1</v>
      </c>
      <c r="K5" s="19" t="s">
        <v>21</v>
      </c>
      <c r="L5" s="19" t="s">
        <v>14</v>
      </c>
      <c r="M5" s="19" t="s">
        <v>17</v>
      </c>
      <c r="N5" s="19" t="s">
        <v>86</v>
      </c>
    </row>
    <row r="6" spans="1:14" ht="58" x14ac:dyDescent="0.35">
      <c r="A6" s="3" t="s">
        <v>41</v>
      </c>
      <c r="B6" s="32" t="s">
        <v>42</v>
      </c>
      <c r="C6" s="3" t="s">
        <v>81</v>
      </c>
      <c r="D6" s="4" t="s">
        <v>6</v>
      </c>
      <c r="E6" s="4" t="s">
        <v>2</v>
      </c>
      <c r="F6" s="9">
        <v>5000000</v>
      </c>
      <c r="G6" s="3" t="s">
        <v>39</v>
      </c>
      <c r="H6" s="3" t="s">
        <v>7</v>
      </c>
      <c r="I6" s="3" t="s">
        <v>26</v>
      </c>
      <c r="J6" s="10" t="s">
        <v>3</v>
      </c>
      <c r="K6" s="3" t="s">
        <v>10</v>
      </c>
      <c r="L6" s="3" t="s">
        <v>15</v>
      </c>
      <c r="M6" s="3" t="s">
        <v>20</v>
      </c>
      <c r="N6" s="3" t="s">
        <v>40</v>
      </c>
    </row>
    <row r="7" spans="1:14" ht="120.9" customHeight="1" x14ac:dyDescent="0.35">
      <c r="A7" s="3" t="s">
        <v>28</v>
      </c>
      <c r="B7" s="32" t="s">
        <v>85</v>
      </c>
      <c r="C7" s="3" t="s">
        <v>30</v>
      </c>
      <c r="D7" s="4" t="s">
        <v>6</v>
      </c>
      <c r="E7" s="4" t="s">
        <v>2</v>
      </c>
      <c r="F7" s="9">
        <v>215642000</v>
      </c>
      <c r="G7" s="3" t="s">
        <v>32</v>
      </c>
      <c r="H7" s="3" t="s">
        <v>9</v>
      </c>
      <c r="I7" s="3" t="s">
        <v>27</v>
      </c>
      <c r="J7" s="10" t="s">
        <v>3</v>
      </c>
      <c r="K7" s="3" t="s">
        <v>10</v>
      </c>
      <c r="L7" s="9" t="s">
        <v>16</v>
      </c>
      <c r="M7" s="3" t="s">
        <v>20</v>
      </c>
      <c r="N7" s="3" t="s">
        <v>18</v>
      </c>
    </row>
    <row r="8" spans="1:14" ht="409.6" customHeight="1" x14ac:dyDescent="0.35">
      <c r="A8" s="3" t="s">
        <v>64</v>
      </c>
      <c r="B8" s="32" t="s">
        <v>68</v>
      </c>
      <c r="C8" s="3" t="s">
        <v>82</v>
      </c>
      <c r="D8" s="4" t="s">
        <v>6</v>
      </c>
      <c r="E8" s="4" t="s">
        <v>2</v>
      </c>
      <c r="F8" s="17">
        <f>140500000</f>
        <v>140500000</v>
      </c>
      <c r="G8" s="3" t="s">
        <v>32</v>
      </c>
      <c r="H8" s="3" t="s">
        <v>8</v>
      </c>
      <c r="I8" s="3" t="s">
        <v>25</v>
      </c>
      <c r="J8" s="16" t="s">
        <v>3</v>
      </c>
      <c r="K8" s="3" t="s">
        <v>10</v>
      </c>
      <c r="L8" s="3" t="s">
        <v>16</v>
      </c>
      <c r="M8" s="3" t="s">
        <v>20</v>
      </c>
      <c r="N8" s="3" t="s">
        <v>19</v>
      </c>
    </row>
    <row r="9" spans="1:14" ht="253.9" customHeight="1" x14ac:dyDescent="0.35">
      <c r="A9" s="3" t="s">
        <v>62</v>
      </c>
      <c r="B9" s="32" t="s">
        <v>63</v>
      </c>
      <c r="C9" s="3" t="s">
        <v>48</v>
      </c>
      <c r="D9" s="4" t="s">
        <v>6</v>
      </c>
      <c r="E9" s="4" t="s">
        <v>2</v>
      </c>
      <c r="F9" s="33">
        <v>253981645</v>
      </c>
      <c r="G9" s="3" t="s">
        <v>31</v>
      </c>
      <c r="H9" s="3" t="s">
        <v>7</v>
      </c>
      <c r="I9" s="3" t="s">
        <v>26</v>
      </c>
      <c r="J9" s="16" t="s">
        <v>3</v>
      </c>
      <c r="K9" s="3" t="s">
        <v>10</v>
      </c>
      <c r="L9" s="3" t="s">
        <v>15</v>
      </c>
      <c r="M9" s="3" t="s">
        <v>20</v>
      </c>
      <c r="N9" s="3" t="s">
        <v>47</v>
      </c>
    </row>
    <row r="10" spans="1:14" ht="302.14999999999998" customHeight="1" x14ac:dyDescent="0.35">
      <c r="A10" s="3" t="s">
        <v>62</v>
      </c>
      <c r="B10" s="32" t="s">
        <v>61</v>
      </c>
      <c r="C10" s="3" t="s">
        <v>48</v>
      </c>
      <c r="D10" s="4" t="s">
        <v>6</v>
      </c>
      <c r="E10" s="4" t="s">
        <v>2</v>
      </c>
      <c r="F10" s="17">
        <f>50749479</f>
        <v>50749479</v>
      </c>
      <c r="G10" s="3" t="s">
        <v>32</v>
      </c>
      <c r="H10" s="3" t="s">
        <v>7</v>
      </c>
      <c r="I10" s="3" t="s">
        <v>26</v>
      </c>
      <c r="J10" s="16" t="s">
        <v>3</v>
      </c>
      <c r="K10" s="3" t="s">
        <v>10</v>
      </c>
      <c r="L10" s="3" t="s">
        <v>16</v>
      </c>
      <c r="M10" s="3" t="s">
        <v>20</v>
      </c>
      <c r="N10" s="3" t="s">
        <v>47</v>
      </c>
    </row>
    <row r="11" spans="1:14" ht="183.65" customHeight="1" x14ac:dyDescent="0.35">
      <c r="A11" s="3" t="s">
        <v>60</v>
      </c>
      <c r="B11" s="32" t="s">
        <v>59</v>
      </c>
      <c r="C11" s="3" t="s">
        <v>58</v>
      </c>
      <c r="D11" s="4" t="s">
        <v>6</v>
      </c>
      <c r="E11" s="4" t="s">
        <v>2</v>
      </c>
      <c r="F11" s="17">
        <v>20000000</v>
      </c>
      <c r="G11" s="3" t="s">
        <v>57</v>
      </c>
      <c r="H11" s="3" t="s">
        <v>7</v>
      </c>
      <c r="I11" s="3" t="s">
        <v>26</v>
      </c>
      <c r="J11" s="16" t="s">
        <v>3</v>
      </c>
      <c r="K11" s="3" t="s">
        <v>10</v>
      </c>
      <c r="L11" s="3" t="s">
        <v>56</v>
      </c>
      <c r="M11" s="3" t="s">
        <v>20</v>
      </c>
      <c r="N11" s="3" t="s">
        <v>47</v>
      </c>
    </row>
    <row r="12" spans="1:14" ht="43.5" x14ac:dyDescent="0.35">
      <c r="A12" s="3" t="s">
        <v>55</v>
      </c>
      <c r="B12" s="32" t="s">
        <v>45</v>
      </c>
      <c r="C12" s="3" t="s">
        <v>44</v>
      </c>
      <c r="D12" s="4" t="s">
        <v>5</v>
      </c>
      <c r="E12" s="4" t="s">
        <v>2</v>
      </c>
      <c r="F12" s="17">
        <v>15000000</v>
      </c>
      <c r="G12" s="3" t="s">
        <v>36</v>
      </c>
      <c r="H12" s="3" t="s">
        <v>7</v>
      </c>
      <c r="I12" s="3" t="s">
        <v>26</v>
      </c>
      <c r="J12" s="16" t="s">
        <v>3</v>
      </c>
      <c r="K12" s="3" t="s">
        <v>10</v>
      </c>
      <c r="L12" s="3" t="s">
        <v>15</v>
      </c>
      <c r="M12" s="3" t="s">
        <v>20</v>
      </c>
      <c r="N12" s="3" t="s">
        <v>43</v>
      </c>
    </row>
    <row r="13" spans="1:14" s="15" customFormat="1" ht="128.65" customHeight="1" x14ac:dyDescent="0.35">
      <c r="A13" s="3" t="s">
        <v>54</v>
      </c>
      <c r="B13" s="32" t="s">
        <v>53</v>
      </c>
      <c r="C13" s="3" t="s">
        <v>52</v>
      </c>
      <c r="D13" s="4" t="s">
        <v>5</v>
      </c>
      <c r="E13" s="4" t="s">
        <v>2</v>
      </c>
      <c r="F13" s="17">
        <f>769342184-25000000</f>
        <v>744342184</v>
      </c>
      <c r="G13" s="3" t="s">
        <v>51</v>
      </c>
      <c r="H13" s="3" t="s">
        <v>7</v>
      </c>
      <c r="I13" s="3" t="s">
        <v>26</v>
      </c>
      <c r="J13" s="16" t="s">
        <v>3</v>
      </c>
      <c r="K13" s="3" t="s">
        <v>10</v>
      </c>
      <c r="L13" s="3" t="s">
        <v>15</v>
      </c>
      <c r="M13" s="3" t="s">
        <v>20</v>
      </c>
      <c r="N13" s="3" t="s">
        <v>18</v>
      </c>
    </row>
    <row r="14" spans="1:14" ht="188.5" x14ac:dyDescent="0.35">
      <c r="A14" s="3" t="s">
        <v>50</v>
      </c>
      <c r="B14" s="32" t="s">
        <v>49</v>
      </c>
      <c r="C14" s="3" t="s">
        <v>48</v>
      </c>
      <c r="D14" s="4" t="s">
        <v>6</v>
      </c>
      <c r="E14" s="4" t="s">
        <v>2</v>
      </c>
      <c r="F14" s="17">
        <f>179250521-15000000</f>
        <v>164250521</v>
      </c>
      <c r="G14" s="3" t="s">
        <v>32</v>
      </c>
      <c r="H14" s="3" t="s">
        <v>9</v>
      </c>
      <c r="I14" s="3" t="s">
        <v>27</v>
      </c>
      <c r="J14" s="16" t="s">
        <v>3</v>
      </c>
      <c r="K14" s="3" t="s">
        <v>10</v>
      </c>
      <c r="L14" s="3" t="s">
        <v>16</v>
      </c>
      <c r="M14" s="3" t="s">
        <v>20</v>
      </c>
      <c r="N14" s="3" t="s">
        <v>47</v>
      </c>
    </row>
    <row r="15" spans="1:14" ht="101.5" x14ac:dyDescent="0.35">
      <c r="A15" s="3" t="s">
        <v>46</v>
      </c>
      <c r="B15" s="32" t="s">
        <v>45</v>
      </c>
      <c r="C15" s="3" t="s">
        <v>44</v>
      </c>
      <c r="D15" s="4" t="s">
        <v>5</v>
      </c>
      <c r="E15" s="4" t="s">
        <v>2</v>
      </c>
      <c r="F15" s="17">
        <v>15000000</v>
      </c>
      <c r="G15" s="3" t="s">
        <v>32</v>
      </c>
      <c r="H15" s="3" t="s">
        <v>9</v>
      </c>
      <c r="I15" s="3" t="s">
        <v>27</v>
      </c>
      <c r="J15" s="16" t="s">
        <v>3</v>
      </c>
      <c r="K15" s="3" t="s">
        <v>10</v>
      </c>
      <c r="L15" s="3" t="s">
        <v>16</v>
      </c>
      <c r="M15" s="3" t="s">
        <v>20</v>
      </c>
      <c r="N15" s="3" t="s">
        <v>43</v>
      </c>
    </row>
    <row r="17" spans="1:6" ht="29" x14ac:dyDescent="0.35">
      <c r="A17" s="1" t="s">
        <v>23</v>
      </c>
      <c r="B17" s="1"/>
    </row>
    <row r="18" spans="1:6" x14ac:dyDescent="0.35">
      <c r="F18" s="14"/>
    </row>
  </sheetData>
  <autoFilter ref="A5:N13"/>
  <mergeCells count="1">
    <mergeCell ref="L4:N4"/>
  </mergeCells>
  <pageMargins left="0.23622047244094491" right="0.23622047244094491" top="0.74803149606299213" bottom="0.74803149606299213" header="0.31496062992125984" footer="0.31496062992125984"/>
  <pageSetup paperSize="9" scale="38" fitToHeight="0" orientation="landscape" r:id="rId1"/>
  <headerFooter>
    <oddHeader xml:space="preserve">&amp;C  
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showGridLines="0" topLeftCell="B1" zoomScaleNormal="100" workbookViewId="0">
      <selection activeCell="N6" sqref="N6"/>
    </sheetView>
  </sheetViews>
  <sheetFormatPr defaultColWidth="8.81640625" defaultRowHeight="14.5" x14ac:dyDescent="0.35"/>
  <cols>
    <col min="1" max="1" width="40.7265625" style="7" customWidth="1"/>
    <col min="2" max="2" width="43.26953125" style="7" customWidth="1"/>
    <col min="3" max="3" width="52.08984375" style="6" customWidth="1"/>
    <col min="4" max="4" width="17.26953125" style="7" customWidth="1"/>
    <col min="5" max="5" width="18" style="7" customWidth="1"/>
    <col min="6" max="6" width="27.26953125" style="6" customWidth="1"/>
    <col min="7" max="7" width="30.7265625" style="7" customWidth="1"/>
    <col min="8" max="8" width="11.7265625" style="7" customWidth="1"/>
    <col min="9" max="9" width="35.54296875" style="7" customWidth="1"/>
    <col min="10" max="10" width="18.26953125" style="7" customWidth="1"/>
    <col min="11" max="11" width="26" style="8" customWidth="1"/>
    <col min="12" max="12" width="8.81640625" style="7" customWidth="1"/>
    <col min="13" max="14" width="13.7265625" style="7" customWidth="1"/>
    <col min="15" max="15" width="28.81640625" style="7" customWidth="1"/>
    <col min="16" max="16384" width="8.81640625" style="7"/>
  </cols>
  <sheetData>
    <row r="1" spans="1:15" x14ac:dyDescent="0.35">
      <c r="A1" s="5" t="s">
        <v>37</v>
      </c>
      <c r="B1" s="5"/>
    </row>
    <row r="2" spans="1:15" x14ac:dyDescent="0.35">
      <c r="A2" s="7" t="s">
        <v>66</v>
      </c>
    </row>
    <row r="3" spans="1:15" x14ac:dyDescent="0.35">
      <c r="A3" s="7" t="s">
        <v>65</v>
      </c>
    </row>
    <row r="4" spans="1:15" ht="15" customHeight="1" x14ac:dyDescent="0.35">
      <c r="K4" s="6"/>
      <c r="L4" s="35"/>
      <c r="M4" s="35"/>
      <c r="N4" s="35"/>
      <c r="O4" s="35"/>
    </row>
    <row r="5" spans="1:15" ht="43.5" x14ac:dyDescent="0.35">
      <c r="A5" s="20" t="s">
        <v>4</v>
      </c>
      <c r="B5" s="20" t="s">
        <v>34</v>
      </c>
      <c r="C5" s="20" t="s">
        <v>22</v>
      </c>
      <c r="D5" s="20" t="s">
        <v>12</v>
      </c>
      <c r="E5" s="20" t="s">
        <v>13</v>
      </c>
      <c r="F5" s="20" t="s">
        <v>11</v>
      </c>
      <c r="G5" s="20" t="s">
        <v>0</v>
      </c>
      <c r="H5" s="20" t="s">
        <v>24</v>
      </c>
      <c r="I5" s="20" t="s">
        <v>29</v>
      </c>
      <c r="J5" s="20" t="s">
        <v>1</v>
      </c>
      <c r="K5" s="20" t="s">
        <v>21</v>
      </c>
      <c r="L5" s="20" t="s">
        <v>14</v>
      </c>
      <c r="M5" s="20" t="s">
        <v>17</v>
      </c>
      <c r="N5" s="20" t="s">
        <v>86</v>
      </c>
      <c r="O5" s="20" t="s">
        <v>35</v>
      </c>
    </row>
    <row r="6" spans="1:15" ht="232" x14ac:dyDescent="0.35">
      <c r="A6" s="21" t="s">
        <v>67</v>
      </c>
      <c r="B6" s="22" t="s">
        <v>68</v>
      </c>
      <c r="C6" s="22" t="s">
        <v>82</v>
      </c>
      <c r="D6" s="23" t="s">
        <v>6</v>
      </c>
      <c r="E6" s="23" t="s">
        <v>2</v>
      </c>
      <c r="F6" s="24">
        <v>350000000</v>
      </c>
      <c r="G6" s="21" t="s">
        <v>32</v>
      </c>
      <c r="H6" s="21" t="s">
        <v>8</v>
      </c>
      <c r="I6" s="21" t="s">
        <v>25</v>
      </c>
      <c r="J6" s="25" t="s">
        <v>3</v>
      </c>
      <c r="K6" s="21" t="s">
        <v>10</v>
      </c>
      <c r="L6" s="21" t="s">
        <v>69</v>
      </c>
      <c r="M6" s="21" t="s">
        <v>20</v>
      </c>
      <c r="N6" s="21" t="s">
        <v>19</v>
      </c>
      <c r="O6" s="21" t="s">
        <v>70</v>
      </c>
    </row>
    <row r="7" spans="1:15" ht="231.9" customHeight="1" x14ac:dyDescent="0.35">
      <c r="A7" s="21" t="s">
        <v>71</v>
      </c>
      <c r="B7" s="22" t="s">
        <v>72</v>
      </c>
      <c r="C7" s="22" t="s">
        <v>83</v>
      </c>
      <c r="D7" s="23" t="s">
        <v>6</v>
      </c>
      <c r="E7" s="23" t="s">
        <v>2</v>
      </c>
      <c r="F7" s="24">
        <v>290461734</v>
      </c>
      <c r="G7" s="21" t="s">
        <v>36</v>
      </c>
      <c r="H7" s="21" t="s">
        <v>8</v>
      </c>
      <c r="I7" s="21" t="s">
        <v>25</v>
      </c>
      <c r="J7" s="25" t="s">
        <v>3</v>
      </c>
      <c r="K7" s="21" t="s">
        <v>10</v>
      </c>
      <c r="L7" s="21" t="s">
        <v>15</v>
      </c>
      <c r="M7" s="21" t="s">
        <v>20</v>
      </c>
      <c r="N7" s="21" t="s">
        <v>19</v>
      </c>
      <c r="O7" s="26" t="s">
        <v>84</v>
      </c>
    </row>
  </sheetData>
  <autoFilter ref="A5:O5"/>
  <mergeCells count="1">
    <mergeCell ref="L4:O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showGridLines="0" zoomScale="80" zoomScaleNormal="80" workbookViewId="0">
      <selection activeCell="N6" sqref="N6"/>
    </sheetView>
  </sheetViews>
  <sheetFormatPr defaultColWidth="8.81640625" defaultRowHeight="14.5" x14ac:dyDescent="0.35"/>
  <cols>
    <col min="1" max="1" width="40.7265625" style="7" customWidth="1"/>
    <col min="2" max="2" width="43.26953125" style="7" customWidth="1"/>
    <col min="3" max="3" width="25.7265625" style="6" customWidth="1"/>
    <col min="4" max="4" width="17.26953125" style="7" customWidth="1"/>
    <col min="5" max="5" width="18" style="7" customWidth="1"/>
    <col min="6" max="6" width="27.26953125" style="6" customWidth="1"/>
    <col min="7" max="7" width="30.7265625" style="7" customWidth="1"/>
    <col min="8" max="8" width="11.7265625" style="7" customWidth="1"/>
    <col min="9" max="9" width="35.54296875" style="7" customWidth="1"/>
    <col min="10" max="10" width="18.26953125" style="7" customWidth="1"/>
    <col min="11" max="11" width="26" style="8" customWidth="1"/>
    <col min="12" max="12" width="8.81640625" style="7" customWidth="1"/>
    <col min="13" max="14" width="13.7265625" style="7" customWidth="1"/>
    <col min="15" max="16384" width="8.81640625" style="7"/>
  </cols>
  <sheetData>
    <row r="1" spans="1:14" x14ac:dyDescent="0.35">
      <c r="A1" s="5" t="s">
        <v>73</v>
      </c>
      <c r="B1" s="5"/>
    </row>
    <row r="2" spans="1:14" x14ac:dyDescent="0.35">
      <c r="A2" s="7" t="s">
        <v>66</v>
      </c>
    </row>
    <row r="3" spans="1:14" x14ac:dyDescent="0.35">
      <c r="A3" s="7" t="s">
        <v>65</v>
      </c>
    </row>
    <row r="4" spans="1:14" x14ac:dyDescent="0.35">
      <c r="K4" s="6"/>
      <c r="L4" s="35"/>
      <c r="M4" s="35"/>
      <c r="N4" s="35"/>
    </row>
    <row r="5" spans="1:14" ht="43.5" x14ac:dyDescent="0.35">
      <c r="A5" s="20" t="s">
        <v>4</v>
      </c>
      <c r="B5" s="20" t="s">
        <v>34</v>
      </c>
      <c r="C5" s="20" t="s">
        <v>22</v>
      </c>
      <c r="D5" s="20" t="s">
        <v>12</v>
      </c>
      <c r="E5" s="20" t="s">
        <v>13</v>
      </c>
      <c r="F5" s="20" t="s">
        <v>11</v>
      </c>
      <c r="G5" s="20" t="s">
        <v>0</v>
      </c>
      <c r="H5" s="20" t="s">
        <v>24</v>
      </c>
      <c r="I5" s="20" t="s">
        <v>29</v>
      </c>
      <c r="J5" s="20" t="s">
        <v>1</v>
      </c>
      <c r="K5" s="20" t="s">
        <v>21</v>
      </c>
      <c r="L5" s="20" t="s">
        <v>14</v>
      </c>
      <c r="M5" s="20" t="s">
        <v>17</v>
      </c>
      <c r="N5" s="20" t="s">
        <v>86</v>
      </c>
    </row>
    <row r="6" spans="1:14" ht="43.5" x14ac:dyDescent="0.35">
      <c r="A6" s="27" t="s">
        <v>74</v>
      </c>
      <c r="B6" s="28" t="s">
        <v>53</v>
      </c>
      <c r="C6" s="27" t="s">
        <v>75</v>
      </c>
      <c r="D6" s="29" t="s">
        <v>33</v>
      </c>
      <c r="E6" s="27" t="s">
        <v>2</v>
      </c>
      <c r="F6" s="30">
        <v>25000000</v>
      </c>
      <c r="G6" s="31" t="s">
        <v>76</v>
      </c>
      <c r="H6" s="27" t="s">
        <v>7</v>
      </c>
      <c r="I6" s="27" t="s">
        <v>26</v>
      </c>
      <c r="J6" s="27" t="s">
        <v>3</v>
      </c>
      <c r="K6" s="27" t="s">
        <v>10</v>
      </c>
      <c r="L6" s="27" t="s">
        <v>15</v>
      </c>
      <c r="M6" s="27" t="s">
        <v>18</v>
      </c>
      <c r="N6" s="27" t="s">
        <v>77</v>
      </c>
    </row>
    <row r="7" spans="1:14" ht="101.5" x14ac:dyDescent="0.35">
      <c r="A7" s="27" t="s">
        <v>78</v>
      </c>
      <c r="B7" s="28" t="s">
        <v>79</v>
      </c>
      <c r="C7" s="27" t="s">
        <v>75</v>
      </c>
      <c r="D7" s="29" t="s">
        <v>33</v>
      </c>
      <c r="E7" s="27" t="s">
        <v>2</v>
      </c>
      <c r="F7" s="30">
        <v>25000000</v>
      </c>
      <c r="G7" s="31" t="s">
        <v>32</v>
      </c>
      <c r="H7" s="27" t="s">
        <v>9</v>
      </c>
      <c r="I7" s="21" t="s">
        <v>27</v>
      </c>
      <c r="J7" s="27" t="s">
        <v>3</v>
      </c>
      <c r="K7" s="27" t="s">
        <v>10</v>
      </c>
      <c r="L7" s="27" t="s">
        <v>16</v>
      </c>
      <c r="M7" s="27" t="s">
        <v>18</v>
      </c>
      <c r="N7" s="27" t="s">
        <v>80</v>
      </c>
    </row>
  </sheetData>
  <autoFilter ref="A5:N5"/>
  <mergeCells count="1">
    <mergeCell ref="L4:N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2024 - výzvy DO a NP</vt:lpstr>
      <vt:lpstr>2024 - IÚI</vt:lpstr>
      <vt:lpstr>2024 - FN</vt:lpstr>
      <vt:lpstr>'2024 - výzvy DO a NP'!Názvy_tlače</vt:lpstr>
      <vt:lpstr>'2024 - výzvy DO a NP'!Oblasť_tlače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2023-11-29T09:23:03Z</dcterms:modified>
</cp:coreProperties>
</file>