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OPS\PSK\1. MONITOROVACI VYBOR PRE P SK 21_27\1. Monitorovací výbor\10. MV 23.4.2024\final dokumnety\BOD 2 - 8\"/>
    </mc:Choice>
  </mc:AlternateContent>
  <bookViews>
    <workbookView xWindow="0" yWindow="0" windowWidth="28800" windowHeight="11880"/>
  </bookViews>
  <sheets>
    <sheet name="Harmonogram výziev na rok 2025" sheetId="2" r:id="rId1"/>
  </sheets>
  <definedNames>
    <definedName name="_xlnm._FilterDatabase" localSheetId="0" hidden="1">'Harmonogram výziev na rok 2025'!$A$7:$T$104</definedName>
    <definedName name="_xlnm.Print_Titles" localSheetId="0">'Harmonogram výziev na rok 2025'!$1:$7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5" i="2" l="1"/>
  <c r="M65" i="2"/>
  <c r="N86" i="2"/>
  <c r="M86" i="2"/>
  <c r="N96" i="2"/>
  <c r="M96" i="2"/>
  <c r="N103" i="2"/>
  <c r="M103" i="2"/>
</calcChain>
</file>

<file path=xl/sharedStrings.xml><?xml version="1.0" encoding="utf-8"?>
<sst xmlns="http://schemas.openxmlformats.org/spreadsheetml/2006/main" count="1188" uniqueCount="360">
  <si>
    <t xml:space="preserve">
Podpora zariadení poradenstva a prevencie v implementácii štandardov  a podporných opatrení v transformácii systému poradenstva a prevencie
</t>
  </si>
  <si>
    <t xml:space="preserve">Aktivizácia rómskych dievčat a žien, mladých ľudí v MRK a podpora vzájomného učenia, desegregácie a súdržnosti </t>
  </si>
  <si>
    <t>Budovanie zariadení SPODaSK na komunitnej úrovni</t>
  </si>
  <si>
    <t>Budovanie/zriaďovanie domov komplexnej pomoci pre deti zažívajúce násilie</t>
  </si>
  <si>
    <t>Cezhraničná pracovná a vzdelávacia mobilita pre mladých ľudí v situácii NEET</t>
  </si>
  <si>
    <t>Dobudovanie výskumných infraštruktúr pre riešenie celospoločenských výziev a mimoriadnych situácií</t>
  </si>
  <si>
    <t>Dobudovanie/materiálno-technické zabezpečenie a rekonštrukcia zariadení dlhodobej (sociálnej a zdravotnej) a následnej starostlivosti komunitného typu</t>
  </si>
  <si>
    <t>Dokumentačná a muzeálna činnosť 
(EFRR)</t>
  </si>
  <si>
    <t>Dokumentačná a muzeálna činnosť 
(KF)</t>
  </si>
  <si>
    <t>Financovanie projektov TP oprávneného prijímateľa – MPSVaR SR – Gestor HP</t>
  </si>
  <si>
    <t>Financovanie projektov TP oprávneného prijímateľa – MŽP SR – Manažér kontroly DNSH</t>
  </si>
  <si>
    <t>Financovanie projektov TP oprávneného prijímateľa DataCentrum</t>
  </si>
  <si>
    <t>Financovanie projektov TP oprávneného prijímateľa MD SR (SO)</t>
  </si>
  <si>
    <t>Financovanie projektov TP oprávneného prijímateľa MF SR – Koordinačný orgán pre finančné nástroje</t>
  </si>
  <si>
    <t>Financovanie projektov TP oprávneného prijímateľa MF SR – orgán auditu</t>
  </si>
  <si>
    <t>Financovanie projektov TP oprávneného prijímateľa MF SR – platobný orgán</t>
  </si>
  <si>
    <t>Financovanie projektov TP oprávneného prijímateľa MH SR (SO)</t>
  </si>
  <si>
    <t>Financovanie projektov TP oprávneného prijímateľa MIRRI SR – implementačná úroveň</t>
  </si>
  <si>
    <t>Financovanie projektov TP oprávneného prijímateľa MIRRI SR – Regionálne centrá</t>
  </si>
  <si>
    <t>Financovanie projektov TP oprávneného prijímateľa MIRRI SR (RO)</t>
  </si>
  <si>
    <t>Financovanie projektov TP oprávneného prijímateľa MPSVaR SR (SO)</t>
  </si>
  <si>
    <t>Financovanie projektov TP oprávneného prijímateľa MŠVVaŠ SR (SO)</t>
  </si>
  <si>
    <t>Financovanie projektov TP oprávneného prijímateľa MV SR – ÚSVROS </t>
  </si>
  <si>
    <t>Financovanie projektov TP oprávneného prijímateľa MV SR (SO)</t>
  </si>
  <si>
    <t>Financovanie projektov TP oprávneného prijímateľa MZ SR (SO)</t>
  </si>
  <si>
    <t>Financovanie projektov TP oprávneného prijímateľa MŽP SR (SO)</t>
  </si>
  <si>
    <t>Financovanie projektov TP oprávneného prijímateľa SIEA (SO)</t>
  </si>
  <si>
    <t>Financovanie projektov TP oprávneného prijímateľa ÚV SR – ONÚ OLAF</t>
  </si>
  <si>
    <t>Financovanie projektov TP oprávneného prijímateľa ÚV SR – ÚSVRK (SO)</t>
  </si>
  <si>
    <t xml:space="preserve">Financovanie projektov TP oprávneného prijímateľa ÚVA  </t>
  </si>
  <si>
    <t>Financovanie projektov TP oprávneného prijímateľa ÚVO (SO)</t>
  </si>
  <si>
    <t>Hydrogeologický prieskum zameraný na overenie možností vyžívania podzemnej vody v oblastiach ohrozených jej deficitom (Kohézny fond)</t>
  </si>
  <si>
    <t>Identifikácia a rozvoj nadaných a talentovaných detí a mládeže prostredníctvom realizácie predmetových olympiád, súťaží, podujatí, iniciatív a podporných aktivít pre aktérov v oblasti práce s nadanou a talentovanou mládežou.</t>
  </si>
  <si>
    <t>Implementácia najmodernejších technológií na zvýšenie odolnosti základnej služby pred kybernetickými hrozbami, vrátane boja proti kybernetickej kriminalite a podpory inovatívnych produktov a služieb až po úroveň TRL 9.</t>
  </si>
  <si>
    <t>Inštitucionálna podpora MNO
(Inštitucionálna podpora a rozvoj rómskych a pro-rómskych MNO)</t>
  </si>
  <si>
    <t>Komunitné programy zapájajúce seniorov ako dobrovoľníkov a komunitné programy na podporu fyzických a kognitívnych funkcií</t>
  </si>
  <si>
    <t xml:space="preserve">Mapovanie a monitoring biotopov a druhov a monitoring cieľov ochrany prírody a biodiverzity II. </t>
  </si>
  <si>
    <t>Modernizácia služieb trhu práce (tvorba moderných a efektívnych IKT nástrojov - informačné systémy)</t>
  </si>
  <si>
    <t>Modernizácia služieb trhu práce (tvorba moderných a efektívnych IKT nástrojov - LMS)</t>
  </si>
  <si>
    <t>NP Zamestnanosť 
Oblasť zvýšenia zamestnanosti Rómov</t>
  </si>
  <si>
    <t>Podpora (optimalizácia) spracovania dát a informovanosti pre efektívnejšiu vodnú politiku SR (Kohézny fond)</t>
  </si>
  <si>
    <t>Podpora digitálnej ekonomiky RIS3</t>
  </si>
  <si>
    <t>Podpora digitálnej pripojiteľnosti vo vybraných regiónoch</t>
  </si>
  <si>
    <t xml:space="preserve">Podpora elektronického zberu dát v oblasti odpadového hospodárstva </t>
  </si>
  <si>
    <t>Podpora prechodu zamestnanca do udržateľného zamestnania (outplacement)</t>
  </si>
  <si>
    <t>Podpora prevencie a manažmentu rizík vyplývajúcich z porušovania legislatívnych predpisov v životnom prostredí (Kohézny fond)</t>
  </si>
  <si>
    <t>Podpora prípravy ľudských zdrojov pre domény RIS3</t>
  </si>
  <si>
    <t>Podpora prípravy odpadov na opätovné použitie, recyklácie odpadov vrátane anaeróbneho a aeróbneho spracovania biologicky rozložiteľných odpadov (schéma štátnej pomoci)</t>
  </si>
  <si>
    <t>Podpora rozvoja gramotností , podpora personalizácie výchovy a vzdelávania a inkluzívneho prístupu, podpora vyrovnávania rozdielov prostredníctvom efektívneho vzdelávania zameraného na potreby 21. storočia</t>
  </si>
  <si>
    <t>Podpora rozvoja profesijných kompetencií zamestnancov regionálnej samosprávy a podpora celoživotného vzdelávania smerom na občianske vzdelávanie</t>
  </si>
  <si>
    <t>Podpora rozvoja zručností prostredníctvom mikroosvedčení</t>
  </si>
  <si>
    <t>Podpora rozvoja zručností prostredníctvom profesijných kvalifikácií</t>
  </si>
  <si>
    <t>Podpora simulačných centrer v zdravotníckych zariadeniach (záchranári)</t>
  </si>
  <si>
    <t xml:space="preserve">Podpora stredných škôl pri rozvoji komplexných zručností a gramotností </t>
  </si>
  <si>
    <t>Podpora VÚC a stredných odborných škôl pri zavádzaní a impelementácii manažérstva kvality</t>
  </si>
  <si>
    <t xml:space="preserve">Podpora vybraných aktivít v oblasti predchádzania vzniku odpadov (schéma štátnej pomoci)  </t>
  </si>
  <si>
    <t>Podpora výskumných a vzdelávacích inštitúcií v oblasti výučby, výskumu, optimalizácie a vývoja súčasných alebo nových kyberneticko-bezpečnostných riešení.</t>
  </si>
  <si>
    <t>Podpora využívania OZE v domácnostiach - NP pre domácnosti ohrozené energetickou chudobou</t>
  </si>
  <si>
    <t xml:space="preserve">Podpora základných zručností a občianskeho vzdelávania posilnením poradenských služieb pre nízko kvalifikované osoby smerom na rozvoj základných zručností </t>
  </si>
  <si>
    <t>Podpora zdravého životného štýlu a zlepšenie prevencie ochorení - Opatrenia na zlepšovanie prístupnosti, účinnosti a odolnosti systémov zdravotnej starostlivosti (okrem infraštruktúry)</t>
  </si>
  <si>
    <t>Podpora zvyšovania environmentálneho povedomia a informovanosti spotrebiteľa a širokej verejnosti o
obehovom hospodárstve a podpora koncepčných činností v oblasti obehového hospodárstva</t>
  </si>
  <si>
    <t>Posilnenie povedomia o práve na zdravé a prispôsobené pracovné prostredie</t>
  </si>
  <si>
    <t>Posilnenie spolupráce so sektorovými radami vo vzťahu k anticipácii dopytu po vedomostiach a zručnostiach</t>
  </si>
  <si>
    <t xml:space="preserve">Posilnenie úlohy centier voľného času pri rozvoji kľúčových kompetencií a zručností mládeže
</t>
  </si>
  <si>
    <t>Preventívne opatrenia na ochranu pred povodňami viazané na vodný tok
(mimo schém štátnej pomoci)</t>
  </si>
  <si>
    <t>Projekty a aktivity inteligentných miest a regiónov na medzinárodnej, národnej, regionálnej a lokálnej úrovni</t>
  </si>
  <si>
    <t>Realizácia schválených dokumentov manažmentu osobitne chránených častí prírody a krajiny
(štátna pomoc)
(EFRR)</t>
  </si>
  <si>
    <t>Realizácia schválených dokumentov manažmentu osobitne chránených častí prírody a krajiny
(štátna pomoc)
(Kohézny fond)</t>
  </si>
  <si>
    <t>Rekonštrukcia a dobudovanie prvkov kritickej infraštruktúry.</t>
  </si>
  <si>
    <t>Rozvoj IKT nástrojov na výkon opatrení SPODaSK (vrátane opatrení vykonávaných subjektami na základe príslušnej akreditácie)</t>
  </si>
  <si>
    <t>Rozvoj personálnych kapacít v oblasti formalizovanej starostlivosti o deti vo veku do nástupu na povinné predprimárne vzdelávanie</t>
  </si>
  <si>
    <t>Štipendiá pre talentovaných študentov v prepojení na Plán obnovy a odolnosti SR</t>
  </si>
  <si>
    <t>Technické, technologické a ekonomické opatrenia na zníženie emisií znečisťujúcich látok do ovzdušia z veľkých a stredných stacionárnych zdrojov
(EFRR)</t>
  </si>
  <si>
    <t>Technické, technologické a ekonomické opatrenia na zníženie emisií znečisťujúcich látok do ovzdušia z veľkých a stredných stacionárnych zdrojov
(Kohézny fond)</t>
  </si>
  <si>
    <t>Tvorba a implementácia informačných a osvetových programov pre zraniteľné skupiny mladých ľudí, vrátane online nástrojov nástrojov</t>
  </si>
  <si>
    <t>Vykonávanie komunitnej osvety zdravia najmä pre príslušníkov MRK a znevýhodnené skupiny na podporu zdravia a prevenciu ochorení</t>
  </si>
  <si>
    <t>Výskum a vývoj post-kvantových šifrových algoritmov - Prvá etapa</t>
  </si>
  <si>
    <t>Výskumná infraštruktúra - Next Gen</t>
  </si>
  <si>
    <t>Vytváranie flexibilných foriem práce pre rodičov malých detí a pre osoby, ktoré poskytujú neformálnu pomoc rodinným príslušníkom odkázaným na pomoc inej osoby pri sebaobsluhe</t>
  </si>
  <si>
    <t>Vytváranie flexibilných foriem starostlivosti o deti vo veku do nástupu na povinné predprimárne vzdelávanie</t>
  </si>
  <si>
    <t>Vytváranie koncepčných východísk pre realizáciu adaptačných opatrení na národnej, regionálnej a miestnej úrovni (Kohézny fond)</t>
  </si>
  <si>
    <t xml:space="preserve">Vyvinúť nový, moderný národný systém hodnotenia kvality škôl a školských zariadení 
EduRadar – Skúmame, evalvujeme, excelujeme </t>
  </si>
  <si>
    <t>Výzva na podporu inteligentných energetických systémov vrátane uskladňovania energie</t>
  </si>
  <si>
    <t>Výzva na podporu vyhľadávania a prieskumu zdrojov geotermálnej energie za účelom ich sprístupnenia na energetické účely</t>
  </si>
  <si>
    <t>Výzva na podporu využívania OZE v systémoch zásobovania energiou</t>
  </si>
  <si>
    <t>Zabezpečenie kontinuity vodných tokov a ich revitalizácie za účelom podpory biodiverzity
(EFRR)</t>
  </si>
  <si>
    <t>Zabezpečenie kontinuity vodných tokov a ich revitalizácie za účelom podpory biodiverzity
(Kohézny fond)</t>
  </si>
  <si>
    <t>Zabezpečenie výstavby a modernizácie terminálov intermodálnej prepravy (EFRR)</t>
  </si>
  <si>
    <t>Zabezpečenie výstavby a modernizácie terminálov intermodálnej prepravy (KF)</t>
  </si>
  <si>
    <t>Zavádzanie vekového manažmentu, vrátane vytvárania strategických nástrojov a zabezpečovania súvisiacich údajov</t>
  </si>
  <si>
    <t>Znižovanie energetickej náročnosti bytových domov prostredníctvom implementácie finančného nástroja</t>
  </si>
  <si>
    <t>Zvyšovanie zručností jednotlivcov ohrozených chudobou a sociálnym vylúčením v oblasti riešenia zložitých životných situácií a riadenia osobných financií</t>
  </si>
  <si>
    <t>Zameranie výzvy / Názov výzvy</t>
  </si>
  <si>
    <t>Indikatívny zoznam oprávnených aktivít</t>
  </si>
  <si>
    <t xml:space="preserve">Oprávnení žiadatelia </t>
  </si>
  <si>
    <t>Predpokladaný termín vyhlásenia výzvy</t>
  </si>
  <si>
    <t>Predpokladaný termín uzavretia výzvy</t>
  </si>
  <si>
    <t>Oprávnené územie</t>
  </si>
  <si>
    <t>Participatívna príprava výzvy</t>
  </si>
  <si>
    <t>Typ projektu</t>
  </si>
  <si>
    <t>verzia 2</t>
  </si>
  <si>
    <t>Európsky fond regionálneho rozvoja (EFRR)</t>
  </si>
  <si>
    <t>Kohézny fond (KF)</t>
  </si>
  <si>
    <t>Európsky sociálny fond plus (ESF+)</t>
  </si>
  <si>
    <t>Fond na spravodlivú transformáciu (FST)</t>
  </si>
  <si>
    <t>Priorita</t>
  </si>
  <si>
    <t>Špecifický cieľ (kód)</t>
  </si>
  <si>
    <t>Opatrenie (kód)</t>
  </si>
  <si>
    <t xml:space="preserve">Alokácia EFRR </t>
  </si>
  <si>
    <t xml:space="preserve">Alokácia ESF+ </t>
  </si>
  <si>
    <t xml:space="preserve">Poskytovateľ </t>
  </si>
  <si>
    <t>MV SR</t>
  </si>
  <si>
    <t>Bratislavský kraj, Trnavský kraj, Trenčiansky kraj, Nitriansky kraj, Banskobystrický kraj, Žilinský kraj, Košický kraj, Prešovský kraj</t>
  </si>
  <si>
    <t>nie</t>
  </si>
  <si>
    <t>výzva na predloženie národného projektu</t>
  </si>
  <si>
    <t>1P1. Veda, výskum a inovácie</t>
  </si>
  <si>
    <t>RSO1.2</t>
  </si>
  <si>
    <t>1.2.1</t>
  </si>
  <si>
    <t>Trnavský kraj, Trenčiansky kraj, Nitriansky kraj, Banskobystrický kraj, Žilinský kraj, Košický kraj, Prešovský kraj</t>
  </si>
  <si>
    <t>dopytová výzva</t>
  </si>
  <si>
    <t>N/A</t>
  </si>
  <si>
    <t>Rozvoj technologického a hardvérového vybavenia bezpečnostných dohľadových centier. 
Rozvoj tech. a hardvérového vybavenia bezp. dohľadových centier pre MIRRI SR a OVM so zriadeným bezpečnostným dohľadovým centrom.</t>
  </si>
  <si>
    <t>MIRRI SR/NASES/OVM so zriadeným bezpečnostným dohľadovým centrom</t>
  </si>
  <si>
    <t>4Q/2025</t>
  </si>
  <si>
    <t>otvorená výzva</t>
  </si>
  <si>
    <t>áno</t>
  </si>
  <si>
    <t>1P2. Digitálna pripojiteľnosť</t>
  </si>
  <si>
    <t>RSO1.5</t>
  </si>
  <si>
    <t>1.5.1</t>
  </si>
  <si>
    <t xml:space="preserve"> Podpora výskumu a vývoja v oblasti digitálnej transformácie Slovenska (RIS3)
Aplikačné riešenia v oblasti digitálnych technológii; vybudované ľudské, technologicé a infraštruktúrne kapacity v oblasti výskumu a vývoja; testovacia a experimentálna infraštrúktúra.</t>
  </si>
  <si>
    <t>Podnikateľské subjekty, výskumné inštitúcie</t>
  </si>
  <si>
    <t>1Q/2025</t>
  </si>
  <si>
    <t>2Q/2025</t>
  </si>
  <si>
    <t>RSO1.4</t>
  </si>
  <si>
    <t>MIRRI SR</t>
  </si>
  <si>
    <t>1.2.2</t>
  </si>
  <si>
    <t>RSO1.1</t>
  </si>
  <si>
    <t>1.1.1</t>
  </si>
  <si>
    <t xml:space="preserve">Rozvoj špecializovaných inštitúcií v oblasti kybernetickej bezpečnosti. Podpora stredných škôl a výskumných inštitúcií z dôvodu spolupráce pri vzdelávaní a metodickej pomoci verejnej správe, pre zabezpečenie potrebných kapacít a zručností a vývoj súčasných alebo nových bezpečnostných riešení.
Nadviazanie medzinárodnej spolupráce s relevantnými medzinárodnými výskumnými a vzdelávacími inštitúciami. </t>
  </si>
  <si>
    <t>subjekty verejnej správy a územná samospráva, podnikateľské výskumné organizácie so zameraním na KIB, stredné školy, SAV</t>
  </si>
  <si>
    <t>Pokrytie „bielych adries/domácnosti“  vo vybranom regióne.
 Zároveň bude tento pilotný projekt zameraný na overenie/zreálnenie nastavených pravidiel na dosiahnutie cieľov pre oblasť digitálnej pripojiteľnosti.</t>
  </si>
  <si>
    <t xml:space="preserve">poskytovatelia sietí elektronických komunikácií </t>
  </si>
  <si>
    <t>3Q/2025</t>
  </si>
  <si>
    <t>Podpora prevádzkovateľov prvkov kritickej infraštruktúry formou zvýšenia zabezpečenia funkčnosti, integrity a kontinuity činnosti prvku s cieľom predísť, odvrátiť alebo zmierniť hrozbu jeho narušenia alebo zničenia.</t>
  </si>
  <si>
    <t>MIRRI/prevádzkovatelia KI</t>
  </si>
  <si>
    <t>MH SR</t>
  </si>
  <si>
    <t>uzavretá/3 hodnotiace kolá</t>
  </si>
  <si>
    <t>nie (s možnosťou zmeny na áno v prípade záujmu)</t>
  </si>
  <si>
    <t>2P2. Životné prostredie</t>
  </si>
  <si>
    <t>RSO2.4</t>
  </si>
  <si>
    <t>2.4.4</t>
  </si>
  <si>
    <t>MŽP SR</t>
  </si>
  <si>
    <t>výzva na predloženie projektu integrovanej územnej investície pre VÚC</t>
  </si>
  <si>
    <t>RSO2.6</t>
  </si>
  <si>
    <t>2.6.1</t>
  </si>
  <si>
    <t>RSO2.7</t>
  </si>
  <si>
    <t>2.7.1</t>
  </si>
  <si>
    <t>Slovenská agentúra životného prostredia</t>
  </si>
  <si>
    <t>uzavretá/2 hodnotiace kolá</t>
  </si>
  <si>
    <t>RSO2.5</t>
  </si>
  <si>
    <t>právnická osoba poverená MŽP SR na zisťovanie množstva, režimu, kvality povrchových vôd a vplyvov pôsobiacich na kvalitu povrchových vôd podľa vodného zákona,
právnická osoba poverená MŽP SR na zisťovanie výskytu, množstva, režimu a kvality podzemných vôd podľa vodného zákona,
správca vodohospodársky významných vodných tokov</t>
  </si>
  <si>
    <t>otvorená výzva, /3 mesačný interval hodnotiaceho kola</t>
  </si>
  <si>
    <t>štátna príspevková organizácia zriadená, resp. v zriaďovateľskej pôsobnosti Ministerstva životného prostredia SR s pôsobnosťou v oblasti ochrany prírody</t>
  </si>
  <si>
    <t>otvorená výzva, /2 mesačný interval hodnotiaceho kola</t>
  </si>
  <si>
    <t>subjekty verejnej správy,
subjekty súkromného sektora</t>
  </si>
  <si>
    <t>neurčené</t>
  </si>
  <si>
    <t>technická výzva na finančné nástroje</t>
  </si>
  <si>
    <t>2.6.3</t>
  </si>
  <si>
    <t>Trenčiansky kraj, Nitriansky kraj, Banskobystrický kraj, Žilinský kraj, Prešovský kraj</t>
  </si>
  <si>
    <t>1. Realizácia opatrení vyplývajúcich zo schválených dokumentov starostlivosti
2. Realizácia opatrení vyplývajúcich z iných schválených dokumentov manažmentu chránených území či druhov</t>
  </si>
  <si>
    <t>štátna rozpočtová a príspevková organizácia zriadená, resp. v zriaďovateľskej pôsobnosti Ministerstva životného prostredia SR s pôsobnosťou v oblasti ochrany prírody
vlastníci alebo užívatelia pozemkov v chránenom území bez ohľadu na právnu formu</t>
  </si>
  <si>
    <t>Technické, technologické a ekonomické opatrenia na zníženie emisií znečisťujúcich látok do ovzdušia z veľkých a stredných stacionárnych zdrojov</t>
  </si>
  <si>
    <t>prevádzkovatelia veľkých a stredných zdrojov znečistenia ovzdušia</t>
  </si>
  <si>
    <t>2.7.8</t>
  </si>
  <si>
    <t xml:space="preserve">Preventívne opatrenia na ochranu pred povodňami viazané na vodný tok 
Zvýšenie bezpečnosti vodných stavieb </t>
  </si>
  <si>
    <t>štátne organizácie vykonávajúce správu vodného toku, 
nájomcovia/vypožičiavatelia drobných vodných tokov alebo ich úsekov podľa vodného zákona
vlastníci/správcovia vodných stavieb</t>
  </si>
  <si>
    <t>1. Opatrenia na zabezpečenie revitalizácie tokov;
2. Odstraňovanie bariér na vodných tokoch;
3. Eliminácia narušenia pozdĺžnej kontinuity tokov a biotopov, zabezpečenie laterálnej spojitosti mokradí/inundácií s tokom;
4. Odstraňovanie vybraného brehového opevnenia tokov pri zohľadnení potrieb v oblasti manažmentu inváznych nepôvodných druhov</t>
  </si>
  <si>
    <t xml:space="preserve">subjekty štátnej správy s pôsobnosťou v oblasti ochrany prírody a krajiny;
vlastníci a/alebo užívatelia pozemkov na územiach realizácie projektov (vrátane chránených území) – nezávisle od ich právnej formy;
subjekty verejnej správy;
subjekty súkromného sektora;
užívatelia dát a informácií v oblasti ochrany životného prostredia.
</t>
  </si>
  <si>
    <t>2.7.5</t>
  </si>
  <si>
    <t>Hydrogeologický prieskum zameraný na overenie možností využívania podzemnej vody v oblastiach ohrozených jej deficitom</t>
  </si>
  <si>
    <t xml:space="preserve">Ministerstvo životného prostredia Slovenskej republiky,
štátne rozpočtové alebo štátne príspevkové organizácie v zriaďovateľskej pôsobnosti Ministerstva životného prostredia Slovenskej republiky podľa zákona č. 569/2007 Z. z. o geologických prácach (geologický zákon) v znení neskorších predpisov
</t>
  </si>
  <si>
    <t>otvorená výzva /3 mesačný interval hodnotiaceho kola</t>
  </si>
  <si>
    <t>2.4.2</t>
  </si>
  <si>
    <t xml:space="preserve">Konsolidácia dát a informácií odborných organizácií v oblasti vodného hospodárstva; 
Vytvorenie efektívneho komplexného informačného systému o vode na národnej úrovni. </t>
  </si>
  <si>
    <t>uzavretá / 1 hodnotiace kolo</t>
  </si>
  <si>
    <t>2.5.10</t>
  </si>
  <si>
    <t xml:space="preserve">Vypracovanie a prehodnocovanie PMPR vrátane potrebných podkladov
Vytváranie regionálnych a lokálnych adaptačných stratégií
Vypracovanie strategickej štúdie vodozádržných opatrení pre vybrané lokality
Informačné aktivity
</t>
  </si>
  <si>
    <t xml:space="preserve">subjekty verejnej správy; správca vodohospodársky významných vodných tokov,  neziskové organizácie poskytujúce všeobecne prospešné služby v oblasti tvorby a ochrany životného prostredia,
 nadácie v oblasti tvorby a ochrany životného prostredia, združenia fyzických alebo právnických osôb v oblasti tvorby a ochrany životného prostredia
</t>
  </si>
  <si>
    <t>2.4.5</t>
  </si>
  <si>
    <t>1. Informovanie verejnosti, spotrebiteľov a dotknutých subjektov o nutnosti a výhodnosti predchádzania vzniku odpadov, o životnom cykle produktov
2. Propagácia dobrovoľných nástrojov environmentálnej politiky, najmä systémov environmentálneho manažérstva, vrátane EMAS, ako aj propagácia zeleného verejného obstarávania, produktov a služieb s právom používať environmentálnu značku
3. Informačné programy pre samosprávy, zamerané najmä na záväznosť novej hierarchie odpadového hospodárstva a uplatňovanie dobrovoľných nástrojov environmentálnej politiky
4. Zvyšovanie environmentálneho povedomia a informovanosti v oblasti propagácie materiálov, ktoré budú vyrobené z recyklovaných odpadov z obalov a z odpadového papiera, skla, plastov a viacvrstvových kombinovaných materiálov a ktoré slúžia na výrobu obalov a ďalších výrobkov, v zmysle smernice 94/62/ES
5. Informačné kampane, výchovné a osvetové aktivity a podporné programy, ktorých cieľom bude meniť zaužívané spôsoby správania sa spotrebiteľov v oblasti predchádzania vzniku odpadov, opätovného použitia výrobkov
6.Informačné kampane, výchovné a osvetové aktivity a podporné programy rozširujúce environmentálne povedomie obyvateľstva v oblasti triedeného zberu, zvyšovania miery recyklácie a iných spôsobov zhodnocovania odpadov
7. Podpora koncepčných činností v oblasti odpadového a obehového hospodárstva (vrátane analýz, štúdií a pod.)</t>
  </si>
  <si>
    <t>2.6.4</t>
  </si>
  <si>
    <t xml:space="preserve">Dokumentačná a muzeálna činnosť </t>
  </si>
  <si>
    <t>Podpora predchádzania vzniku odpadov prostredníctvom opätovného použitia výrobkov, napríklad opravy výrobkov a ich upcycling, budovanie centier opätovného používania výrobkov, vytváranie platforiem na opätovné použitie výrobkov, zavádzanie a správa lokálnych zálohových systémov a systémov opätovného plnenia, predchádzanie vzniku odpadov vo vybraných sektoroch hospodárstva, ktoré budú vymedzené na základe priorít Cestovnej mapy pre obehové hospodárstvo v SR.</t>
  </si>
  <si>
    <t>uzavretá/ 2 hodnotiace kolá</t>
  </si>
  <si>
    <t>uzavretá/1  hodnotiace kolo</t>
  </si>
  <si>
    <t>2.6.5</t>
  </si>
  <si>
    <t xml:space="preserve">1. Mapovanie a monitoring biotopov a druhov európskeho významu </t>
  </si>
  <si>
    <t>2.7.2</t>
  </si>
  <si>
    <t xml:space="preserve">Prevencia a manažment rizík vyplývajúcich z porušovania legislatívnych predpisov v životnom prostredí </t>
  </si>
  <si>
    <t xml:space="preserve">inšpekčné zložky v rezorte životného prostredia a v rezorte vnútra; </t>
  </si>
  <si>
    <t>2.4.6</t>
  </si>
  <si>
    <t>otvorené výzva (do vyčerpania alokácie)</t>
  </si>
  <si>
    <t>4P6. Aktívne začlenenie rómskych komunít</t>
  </si>
  <si>
    <t>ESO4.10</t>
  </si>
  <si>
    <t>ÚV SR</t>
  </si>
  <si>
    <t>ÚSVRK</t>
  </si>
  <si>
    <t>RSO4.3</t>
  </si>
  <si>
    <t>4P2. Kvalitné a inkluzívne vzdelávanie</t>
  </si>
  <si>
    <t>Bežný chod, vzdelávanie a a administratívne náklady rómskych a pro-rómskych mimovládnych organizácií</t>
  </si>
  <si>
    <t>MNO</t>
  </si>
  <si>
    <t>Príprava dlhodobo nezamestnaných na pracovné prostredie a pomoc podnikom pri zamestnávaní Rómov</t>
  </si>
  <si>
    <t>Aktivizácia rómskych dievčat a žien k ich vyššej účasti vo vzdelávaní, na trhu práce, ako aj v programoch zameraných na lepšie podmienky ich bývania a zdravia;
Aktivizácia mladých ľudí v MRK s uplatnením inkluzívneho prístupu pre úspešné začlenenie do spoločnosti;
opatrenia proti rómskemu rasizmu</t>
  </si>
  <si>
    <t>MD SR</t>
  </si>
  <si>
    <t>3P1. Doprava</t>
  </si>
  <si>
    <t>RSO3.1</t>
  </si>
  <si>
    <t>3.1.1</t>
  </si>
  <si>
    <t>RSO3.2</t>
  </si>
  <si>
    <t>3.2.1</t>
  </si>
  <si>
    <t>výstavba a modernizácia terminálov intermodálnej prepravy</t>
  </si>
  <si>
    <t>súkromní operátori pôsobiaci v intermodálnej preprave, ŽSR</t>
  </si>
  <si>
    <t>otvorená výzva (do vyčerpania alokácie)</t>
  </si>
  <si>
    <t>MŠVVŠ SR</t>
  </si>
  <si>
    <t>1.1.4</t>
  </si>
  <si>
    <t>vytvorenie robustného, škálovateľného a kvantovo odolného šifrovacieho rámca na ochranu citlivých informácií pred kvantovými aj súčasnými výpočtovými hrozbami
vývoj robustnej architektúry VPN schopnej zvládnuť vysoké objemy prevádzky a zároveň poskytovať spoľahlivé a bezpoečné prostredie</t>
  </si>
  <si>
    <t>Národný bezpečnostný úrad</t>
  </si>
  <si>
    <t>Modernizácia infraštruktúry VAV na univerzitách a vysokých školách s cieľom zvýšenia kvality vedeckých výstupov a orientáciou na špičkový výskum</t>
  </si>
  <si>
    <t>univerzity + vysoké školy realizujúce výskum</t>
  </si>
  <si>
    <t>MŠVVM SR</t>
  </si>
  <si>
    <t xml:space="preserve">ESO4.5 </t>
  </si>
  <si>
    <t>4P3. Zručnosti pre lepšiu adaptabilitu a inklúziu</t>
  </si>
  <si>
    <t>ESO4.7</t>
  </si>
  <si>
    <t>4P4. Záruka pre mladých</t>
  </si>
  <si>
    <t>MŠVVM SR/ŠIOV</t>
  </si>
  <si>
    <t>podpora regionálnych centier celoživotného vzdelávania a poradenstva
sieťovanie partnerov v oblasti CŽV
vytvorenie vzdelávacej ponuky občianskych kompetencií</t>
  </si>
  <si>
    <t xml:space="preserve">vzdelávacie inštitúcie ďalšieho vzdelávania
regionálna samospráva
</t>
  </si>
  <si>
    <t>posilnenie spolupráce so sektorovými radami vo vzťahu k anticipácii dopytu po vedomostiach a zručnostiach</t>
  </si>
  <si>
    <t>Aliancia sektorových rád SR</t>
  </si>
  <si>
    <t>procesy mapovania stavu základných zručností
pilotné zavedenie nástrojov hodnotenia základných zručností
 koordinácia aktivít CŽV na miestnej a regionálnej úrovni a spolupráce aktérov v tejto oblasti
rozvoj aktivít v oblasti občianskeho vzdelávania</t>
  </si>
  <si>
    <t xml:space="preserve">
posilnenie systému poradenstva a prevencie  o pilotné  pozície, ktoré zabezpečia skvalitnenie odbornej činnosti a zefektívnenie transformovaných ZPP
</t>
  </si>
  <si>
    <t>Zariadenia poradenstva a prevencie</t>
  </si>
  <si>
    <t>rozvoj komplexných zručností a gramotností</t>
  </si>
  <si>
    <t>centrá voľného času</t>
  </si>
  <si>
    <t xml:space="preserve">Národný inštitút vzdelávania a mládeže </t>
  </si>
  <si>
    <t xml:space="preserve">podpora novej kultúry na školách, postavenej na inklúzii a wellbeingu všetkých aktérov vzdelávania </t>
  </si>
  <si>
    <t>Štátna školská inšpekcia</t>
  </si>
  <si>
    <t>podpora zvyšovania úrovne prierezových gramotností žiakov základných škôl prostredníctvom implementácie vybraných riešení pre školu a školskú komunitu v súlade s prebiehajúcou kurikulárnou reformou</t>
  </si>
  <si>
    <t xml:space="preserve">základné školy zaradené v sieti škôl a školských zariadení
</t>
  </si>
  <si>
    <t>realizácia vzdelávacích programov</t>
  </si>
  <si>
    <t xml:space="preserve">stredné školy zaradené v sieti škôl a školských zariadení
</t>
  </si>
  <si>
    <t>vytvorenie tímov kvality na stredných odborných školách 
profesijný rozvoj zamestnancov v oblasti zabezpečovania kvality
rozvoj medziinštitucionálnej a medzinárodnej spolupráce v oblasti zabezpečovania kvality</t>
  </si>
  <si>
    <t xml:space="preserve">vzdelávacie inštitúcie ďalšieho vzdelávania, 
regionálna samospráva
</t>
  </si>
  <si>
    <t>1.4.1</t>
  </si>
  <si>
    <t xml:space="preserve">Poskytovanie štipendií talentovaným domácim a zahraničným študentom v súlade s RIS3 (pokračovanie podpory po ukončení financovania z Plánu obnovy a odolnosti SR) a nedostatkovými profesiami. </t>
  </si>
  <si>
    <t>Podpora vzdelávacích programov k získaniu profesijných kvalifikácií (dôraz na zručnosti technické, digitálne, riadiace, zelené).</t>
  </si>
  <si>
    <t>vzdelávacie inštitúcie v systéme celoživotného vzdelávania (okrem vysokých škôl)</t>
  </si>
  <si>
    <t xml:space="preserve">Podpora kurzov (mikroosvedčení) </t>
  </si>
  <si>
    <t>vysoké školy podľa § 2 ods. 2 písm. a) až c) zákona č. 131/2002 Z. z.</t>
  </si>
  <si>
    <t>Podpora kurzov vysokoškolského vzdelávania, ktoré sú kratšie než štandardné študijné programy - krátke terciárne programy.</t>
  </si>
  <si>
    <t>Slovenská inovačná a energetická agentúra</t>
  </si>
  <si>
    <t>2P1. Energetická efektívnosť a dekarbonizácia</t>
  </si>
  <si>
    <t>RSO2.2</t>
  </si>
  <si>
    <t>SIEA</t>
  </si>
  <si>
    <t>otvorená výzva s 
pravidelnými 
hodnotiacimi kolami</t>
  </si>
  <si>
    <t>RSO2.1</t>
  </si>
  <si>
    <t>2.1.2</t>
  </si>
  <si>
    <t>2.2.2</t>
  </si>
  <si>
    <t xml:space="preserve">Rekonštrukcia a výstavba zdrojov tepla a zariadení KVET, podpora zvyšovania podielu OZE v energonosičoch a zavádzanie systémov monitorovania a riadenia spotreby energie vrátane uskladňovania energie z OZE
</t>
  </si>
  <si>
    <t>podnikateľský sektor</t>
  </si>
  <si>
    <t>Poskytovanie poukážok na inštaláciu zariadení využívajúcich veternú a slnečnú energiu, energiu z okolia (tepelné čerpadlá) na výrobu tepla/chladu a elektriny (vrátane akumulácie)</t>
  </si>
  <si>
    <t>2.2.3</t>
  </si>
  <si>
    <t>Podpora projektov vyhľadávania, prieskumu a overovania zdrojov geotermálnej energie</t>
  </si>
  <si>
    <t>2.2.4</t>
  </si>
  <si>
    <t>4P5. Aktívne začlenenie a dostupné služby</t>
  </si>
  <si>
    <t>MPSVR SR</t>
  </si>
  <si>
    <t>do vyčerpania alokácie</t>
  </si>
  <si>
    <t>ESO4.8</t>
  </si>
  <si>
    <t>4P7. Sociálne inovácie a experimenty</t>
  </si>
  <si>
    <t>ESO4.12</t>
  </si>
  <si>
    <t>4P1. Adaptabilný a prístupný trh práce</t>
  </si>
  <si>
    <t>ESO4.1</t>
  </si>
  <si>
    <t>Ústredie práce, sociálnych vecí a rodiny</t>
  </si>
  <si>
    <t>• budovanie zariadení SPODaSK na komunitnej úrovni</t>
  </si>
  <si>
    <t>RSO4.5</t>
  </si>
  <si>
    <t>IUI / Dopytovo orientované projekty 
rôzne subjekty</t>
  </si>
  <si>
    <t>ESO4.4</t>
  </si>
  <si>
    <t>RSO4.1</t>
  </si>
  <si>
    <t xml:space="preserve">Dopytovo orientované projekty - 
vybrané subjekty </t>
  </si>
  <si>
    <t>výzva na predloženie národného projektu/dopytová výzva</t>
  </si>
  <si>
    <t>ESO4.3</t>
  </si>
  <si>
    <t>• tvorba moderných a efektívnych IKT nástrojov na poskytovanie služieb zamestnanosti</t>
  </si>
  <si>
    <t>• zavádzanie vekového manažmentu, vrátane vytvárania strategických nástrojov a zabezpečovania súvisiacich údajov</t>
  </si>
  <si>
    <t>Aliancia sektorových rád</t>
  </si>
  <si>
    <t>• rozvoj personálnych kapacít v oblasti formalizovanej starostlivosti o deti vo veku do nástupu na povinné predprimárne vzdelávanie</t>
  </si>
  <si>
    <t>• vytváranie flexibilných foriem starostlivosti o deti vo veku do nástupu na povinné predprimárne vzdelávanie</t>
  </si>
  <si>
    <t xml:space="preserve">Dopytovo orientované projekty - 
rôzne subjekty </t>
  </si>
  <si>
    <t>• zvyšovanie zručností jednotlivcov ohrozených chudobou a sociálnym vylúčením v oblasti riešenia zložitých životných situácií a riadenia osobných financií</t>
  </si>
  <si>
    <t>• posilnenie povedomia o práve na zdravé a prispôsobené pracovné prostredie</t>
  </si>
  <si>
    <t>• tvorba a implementácia informačných a osvetových programov pre zraniteľné skupiny mladých ľudí, vrátane online nástrojov</t>
  </si>
  <si>
    <t>• komunitné programy zapájajúce seniorov ako dobrovoľníkov 
• komunitné programy na podporu fyzických a kognitívnych funkcií</t>
  </si>
  <si>
    <t>• cezhraničná pracovná a vzdelávacia mobilita pre mladých ľudí v situácii NEET</t>
  </si>
  <si>
    <t>• vytváranie flexibilných foriem práce pre rodičov malých detí a pre osoby, ktoré poskytujú neformálnu pomoc rodinným príslušníkom odkázaným na pomoc inej osoby pri sebaobsluhe</t>
  </si>
  <si>
    <t>NP - 3Q/2025
DV - do vyčerpania alokácie</t>
  </si>
  <si>
    <t>• rozvoj IKT nástrojov na výkon opatrení SPODaSK (vrátane opatrení vykonávaných subjektami na základe príslušnej akreditácie</t>
  </si>
  <si>
    <t>• dobudovanie/materiálno-technické zabezpečenie a rekonštrukcia zariadení dlhodobej (sociálnej a zdravotnej) a následnej starostlivosti komunitného typu</t>
  </si>
  <si>
    <t>• podpora prechodu zamestnanca do udržateľného zamestnania (outplacement)</t>
  </si>
  <si>
    <t>• budovanie/zriaďovanie domov komplexnej pomoci pre deti zažívajúce násilie</t>
  </si>
  <si>
    <t>Technická pomoc</t>
  </si>
  <si>
    <t>7P1. Technická pomoc EFRR</t>
  </si>
  <si>
    <t>Financovanie AK - implementačná úroveň
Vzdelávanie AK - implementačná úroveň
Organizácia školení, zasadnutí a iných podujatí – implementačná úroveň
Financovanie publicity – implementačná úroveň
Financovanie ostatných informačných systémov
Financovanie služieb tretích osôb/odborných poradenských služieb - implementačná úroveň
Financovanie materiálno-technického, prevádzkového vybavenia, režijných výdavkov a mobility - implementačná úroveň</t>
  </si>
  <si>
    <t>Financovanie AK – implementačná úroveň
Vzdelávanie AK – implementačná úroveň
Organizácia školení, zasadnutí a iných podujatí – implementačná úroveň
Financovanie publicity – implementačná úroveň
Financovanie ostatných informačných systémov
Financovanie služieb tretích osôb/odborných poradenských služieb – implementačná úroveň
Financovanie materiálno-technického, prevádzkového vybavenia, režijných výdavkov a mobility – implementačná úroveň</t>
  </si>
  <si>
    <t>7P3. Technická pomoc ESF+</t>
  </si>
  <si>
    <t>Financovanie AK - implementačná úroveň
Vzdelávanie AK - implementačná úroveň
Financovanie publicity – implementačná úroveň
Financovanie ostatných informačných systémov
Financovanie služieb tretích osôb/odborných poradenských služieb - implementačná úroveň
Financovanie materiálno-technického, prevádzkového vybavenia, režijných výdavkov a mobility - implementačná úroveň</t>
  </si>
  <si>
    <t>MZ SR</t>
  </si>
  <si>
    <t>ÚV SR - ÚSVRK</t>
  </si>
  <si>
    <t>Financovanie AK – horizontálna úroveň
Vzdelávanie AK - horizontálna úroveň
Organizácia školení, zasadnutí a iných podujatí – horizontálna   úroveň
Financovanie vysokých škôl
Financovanie školení v rámci CPV
Financovanie publicity – horizontálna úroveň
Financovanie jednotného IT monitorovacieho systému
Financovanie ostatných informačných systémov
Financovanie služieb tretích osôb/odborných poradenských služieb - horizontálna úroveň
Financovanie materiálno-technického, prevádzkového vybavenia, režijných výdavkov a mobility - horizontálna úroveň</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</si>
  <si>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</si>
  <si>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MF SR - Platobný orgán</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</si>
  <si>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</si>
  <si>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ÚV SR - NÚ OLAF</t>
  </si>
  <si>
    <t>Financovanie AK – ÚSVROS
Financovanie materiálno-technického, prevádzkového vybavenia, režijných výdavkov a mobility – ÚSVROS
Organizácia školení, zasadnutí a iných podujatí – ÚSVROS
Financovanie občianskej spoločnosti a socio-ekonomických partnerov – ÚSVROS</t>
  </si>
  <si>
    <t>MV SR - ÚSVROS</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</si>
  <si>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</si>
  <si>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MPSVaR SR - Gestor HP</t>
  </si>
  <si>
    <t>MŽP SR - Koordinátor EIA</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</si>
  <si>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</si>
  <si>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MF SR – Koordinačný orgán pre finančné nástroje</t>
  </si>
  <si>
    <t>DataCentrum</t>
  </si>
  <si>
    <t>ÚVO</t>
  </si>
  <si>
    <t>Financovanie AK – regionálna úroveň
Vzdelávanie AK - regionálna úroveň
Organizácia školení, zasadnutí a iných podujatí – regionálna úroveň
Financovanie ostatných informačných systémov
Financovanie služieb tretích osôb/odborných poradenských služieb - regionálna úroveň
Financovanie materiálno-technického, prevádzkového vybavenia, režijných výdavkov a mobility - regionálna úroveň</t>
  </si>
  <si>
    <t>ESO4.11</t>
  </si>
  <si>
    <t>poskytovatelia ZS, zariadenia záchrannej zdrav. služby, zariadenia ústavnej zdrav. starostlivosti</t>
  </si>
  <si>
    <t>Podpora modernizácie MTZ najmä v ambulanciách vybraných špecializácií vrátane MTZ mobilných služieb dlhodobej zdrav starostlivosti</t>
  </si>
  <si>
    <t>Zavedenie skríningu na kognitívne a vývinové poruchy detí v ranom veku, včasná intervencia.</t>
  </si>
  <si>
    <t>MZ SR, zariadenia zdravotníckeho systému, vzdelávacie inštitúcie</t>
  </si>
  <si>
    <t>uzavretá</t>
  </si>
  <si>
    <t>Zvýšenie kvalifikácie rómskych asistentov - príprava podkladov pre nastavbové štúdium na stredných zdravotníckych školách</t>
  </si>
  <si>
    <t>Biobankovanie, biobanková infraštruktúra</t>
  </si>
  <si>
    <t>Subjekty s VVaI potenciálom (bližšie určí výzva)</t>
  </si>
  <si>
    <t xml:space="preserve">Misia zdravia -  výskum v oblasti onkológie  a neurológie </t>
  </si>
  <si>
    <t xml:space="preserve"> Klinický výskum </t>
  </si>
  <si>
    <t>MF SR - Orgán auditu</t>
  </si>
  <si>
    <t>Úrad vládneho auditu</t>
  </si>
  <si>
    <t>Podpora prípravy odpadov na opätovné použitie, recyklácie odpadov vrátane anaeróbneho a aeróbneho spracovania biologicky rozložiteľných odpadov</t>
  </si>
  <si>
    <t>Aktivity zamerané na rozvoj prostredia pre zber, spracovanie, analytické a agregované využitie dát samosprávou a tvorby nových dát, najmä z inovatívnych riešení nad rámec konvenčnej agendy samospráv. Výzva zároveň podporí obojsmernú výmenu dát medzi samosprávou a štátnou správou.
Napr.:
- analytické činnosti;
- projekty zamerané na zber, spracovanie, analytické a agregované využitie dát samosprávou;
- informačné systémy a podpora využívania dát v spojeni s implementacie projektov inteligentných miest a regiónov, v súlade s vytvoreným Frameworkom na tvorbu a využívanie dát pre aktivity implementácie projektov inteligentných miest a regiónov.
Aktivity zamerané na medzinárodnú a medziobecnú spoluprácu.</t>
  </si>
  <si>
    <t>orgány verejnej moci</t>
  </si>
  <si>
    <t>neuvedené</t>
  </si>
  <si>
    <t>dopytová výzva/výzva na predloženie národného projektu</t>
  </si>
  <si>
    <t>Aktivity zamerané na rozvoj prostredia pre zber, spracovanie, analytické a agregované využitie dát samosprávou a tvorby nových dát, najmä z inovatívnych riešení nad rámec konvenčnej agendy samospráv. Opatrenie zároveň podporí obojsmernú výmenu dát medzi samosprávou a štátnou správou.
Napr.:
- analytické činnosti;
- projekty zamerané na zber, spracovanie, analytické a agregované využitie dát samosprávou;
- informačné systémy a podpora využívania dát v spojeni s implementacie projektov inteligentných miest a regiónov, v súlade s vytvoreným Frameworkom na tvorbu a využívanie dát pre aktivity implementácie projektov inteligentných miest a regiónov.
Aktivity zamerané na medzinárodnú a medziobecnú spoluprácu.</t>
  </si>
  <si>
    <t>Výstavba, rekonštrukcia a modernizácia vedení a transformovní, ktorá prispeje k integrácii do konceptu smart riadenia celej elektrizačnej sústavy</t>
  </si>
  <si>
    <t>subjekty prenosovej a distribučnej sústavy</t>
  </si>
  <si>
    <t xml:space="preserve"> 3Q/2025</t>
  </si>
  <si>
    <t>RSO2.3</t>
  </si>
  <si>
    <t>2.3.1</t>
  </si>
  <si>
    <t xml:space="preserve">Budovanie miestnych distribučných sietí (najmä v rámci energetických komunít), uskladňovanie energie a zavádzanie inteligentných energetických systémov vrátane komponentov kybernetickej bezpečnosti
</t>
  </si>
  <si>
    <t>zlepšovanie energetickej hospodárnosti a obnovy bytových domov (zlepšovanie tepelno-technických vlastností stavebných konštrukcií bytových domov (zateplenie obvodových stien a strechy, výmena okien), modernizácia vykurovacích systémov vrátane rozvodov a hydraulického vyregulovania, inštalácie termoregulačných ventilov, inštalácia systémov merania a riadenia za účelom zníženia spotreby energie, modernizácia osvetlenia za účelom zníženia spotreby energie, modernizácia výťahov za účelom zníženia spotreby energie, odstránenie systémových porúch bytových domov zateplením za účelom zníženia spotreby energie, inštalácia OZE, zelené opatrenia, ako aj debarierizačné opatrenia v budovách)</t>
  </si>
  <si>
    <t>Štátny fond rozvoja bývania</t>
  </si>
  <si>
    <t>Štátny fond rozvoja bývania)</t>
  </si>
  <si>
    <t>viac rozvinutý región</t>
  </si>
  <si>
    <t>menej rozvinutý región</t>
  </si>
  <si>
    <t>Harmonogram plánovaných výziev Programu Slovensko 2021 - 2027 na rok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</si>
</sst>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2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b/>
      <sz val="11"/>
      <color rgb="FF000000"/>
      <name val="Calibri"/>
      <family val="2"/>
      <charset val="238"/>
    </font>
    <font>
      <sz val="11"/>
      <color rgb="FF000000"/>
      <name val="Calibri"/>
      <family val="2"/>
      <charset val="238"/>
    </font>
    <font>
      <sz val="11"/>
      <color theme="1"/>
      <name val="Calibri"/>
      <family val="2"/>
      <charset val="238"/>
    </font>
    <font>
      <b/>
      <sz val="10"/>
      <color rgb="FF000000"/>
      <name val="Calibri"/>
      <family val="2"/>
      <charset val="238"/>
    </font>
    <font>
      <sz val="10"/>
      <color rgb="FF000000"/>
      <name val="Calibri"/>
      <family val="2"/>
      <charset val="238"/>
    </font>
    <font>
      <sz val="10"/>
      <name val="Calibri"/>
      <family val="2"/>
      <charset val="238"/>
    </font>
    <font>
      <sz val="10"/>
      <color theme="1"/>
      <name val="Calibri"/>
      <family val="2"/>
      <charset val="238"/>
      <scheme val="minor"/>
    </font>
    <font>
      <sz val="10"/>
      <name val="Calibri"/>
      <family val="2"/>
      <charset val="238"/>
      <scheme val="minor"/>
    </font>
    <font>
      <b/>
      <sz val="10"/>
      <name val="Calibri"/>
      <family val="2"/>
      <charset val="238"/>
    </font>
    <font>
      <b/>
      <sz val="11"/>
      <color theme="0"/>
      <name val="Calibri"/>
      <family val="2"/>
      <charset val="238"/>
    </font>
    <font>
      <b/>
      <sz val="10"/>
      <name val="Calibri"/>
      <family val="2"/>
      <charset val="238"/>
      <scheme val="minor"/>
    </font>
    <font>
      <i/>
      <sz val="11"/>
      <color rgb="FF000000"/>
      <name val="Calibri"/>
      <family val="2"/>
      <charset val="238"/>
    </font>
    <font>
      <i/>
      <sz val="10"/>
      <color rgb="FF000000"/>
      <name val="Calibri"/>
      <family val="2"/>
      <charset val="238"/>
    </font>
    <font>
      <i/>
      <sz val="10"/>
      <color theme="1"/>
      <name val="Calibri"/>
      <family val="2"/>
      <charset val="238"/>
      <scheme val="minor"/>
    </font>
    <font>
      <i/>
      <sz val="11"/>
      <color theme="1"/>
      <name val="Calibri"/>
      <family val="2"/>
      <charset val="238"/>
      <scheme val="minor"/>
    </font>
    <font>
      <b/>
      <sz val="16"/>
      <color rgb="FF000000"/>
      <name val="Calibri"/>
      <family val="2"/>
      <charset val="238"/>
    </font>
    <font>
      <sz val="16"/>
      <color rgb="FF000000"/>
      <name val="Calibri"/>
      <family val="2"/>
      <charset val="238"/>
    </font>
    <font>
      <i/>
      <sz val="16"/>
      <color rgb="FF000000"/>
      <name val="Calibri"/>
      <family val="2"/>
      <charset val="238"/>
    </font>
    <font>
      <sz val="16"/>
      <color theme="1"/>
      <name val="Calibri"/>
      <family val="2"/>
      <charset val="238"/>
      <scheme val="minor"/>
    </font>
  </fonts>
  <fills count="13">
    <fill>
      <patternFill patternType="none"/>
    </fill>
    <fill>
      <patternFill patternType="gray125"/>
    </fill>
    <fill>
      <patternFill patternType="solid">
        <fgColor rgb="FFFFFFFF"/>
        <bgColor rgb="FF000000"/>
      </patternFill>
    </fill>
    <fill>
      <patternFill patternType="solid">
        <fgColor theme="4" tint="0.79998168889431442"/>
        <bgColor rgb="FF000000"/>
      </patternFill>
    </fill>
    <fill>
      <patternFill patternType="solid">
        <fgColor theme="4" tint="0.39997558519241921"/>
        <bgColor rgb="FF000000"/>
      </patternFill>
    </fill>
    <fill>
      <patternFill patternType="solid">
        <fgColor theme="4" tint="-0.499984740745262"/>
        <bgColor rgb="FF000000"/>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rgb="FF000000"/>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1" fillId="0" borderId="0"/>
  </cellStyleXfs>
  <cellXfs count="118">
    <xf numFmtId="0" fontId="0" fillId="0" borderId="0" xfId="0"/>
    <xf numFmtId="0" fontId="0" fillId="0" borderId="0" xfId="0" applyAlignment="1">
      <alignment wrapText="1"/>
    </xf>
    <xf numFmtId="0" fontId="4"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8" fillId="0" borderId="1" xfId="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Alignment="1">
      <alignment wrapText="1"/>
    </xf>
    <xf numFmtId="164" fontId="7" fillId="0" borderId="6" xfId="0" applyNumberFormat="1"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0" fontId="7"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49" fontId="10" fillId="0" borderId="7"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49" fontId="11" fillId="0" borderId="13" xfId="0" applyNumberFormat="1"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8" fillId="0" borderId="5" xfId="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4" fontId="7" fillId="0" borderId="17" xfId="0" applyNumberFormat="1" applyFont="1" applyFill="1" applyBorder="1" applyAlignment="1">
      <alignment horizontal="center" vertical="center" wrapText="1"/>
    </xf>
    <xf numFmtId="0" fontId="6" fillId="3" borderId="14" xfId="0" applyFont="1" applyFill="1" applyBorder="1" applyAlignment="1">
      <alignment horizontal="center" wrapText="1"/>
    </xf>
    <xf numFmtId="0" fontId="7" fillId="0" borderId="17"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3" fillId="5" borderId="12" xfId="0" applyFont="1" applyFill="1" applyBorder="1" applyAlignment="1">
      <alignment horizontal="center" wrapText="1"/>
    </xf>
    <xf numFmtId="0" fontId="6" fillId="4" borderId="13" xfId="0" applyFont="1" applyFill="1" applyBorder="1" applyAlignment="1">
      <alignment horizontal="center" wrapText="1"/>
    </xf>
    <xf numFmtId="49"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49" fontId="10" fillId="10" borderId="1" xfId="0" applyNumberFormat="1" applyFont="1" applyFill="1" applyBorder="1" applyAlignment="1">
      <alignment horizontal="center" vertical="center" wrapText="1"/>
    </xf>
    <xf numFmtId="49"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49" fontId="10" fillId="12" borderId="1"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49" fontId="8" fillId="11" borderId="5"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7" fillId="0" borderId="6" xfId="2" applyFont="1" applyFill="1" applyBorder="1" applyAlignment="1">
      <alignment horizontal="center" vertical="center" wrapText="1"/>
    </xf>
    <xf numFmtId="0" fontId="3" fillId="0" borderId="6" xfId="0" applyFont="1" applyBorder="1" applyAlignment="1">
      <alignment horizontal="center" vertical="center" wrapText="1"/>
    </xf>
    <xf numFmtId="0" fontId="14" fillId="0" borderId="6" xfId="0" applyFont="1" applyFill="1" applyBorder="1" applyAlignment="1">
      <alignment horizontal="center" vertical="center" wrapText="1"/>
    </xf>
    <xf numFmtId="0" fontId="3" fillId="0" borderId="6" xfId="2" applyFont="1" applyFill="1" applyBorder="1" applyAlignment="1">
      <alignment horizontal="center" vertical="center" wrapText="1"/>
    </xf>
    <xf numFmtId="0" fontId="12" fillId="0" borderId="8" xfId="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Fill="1" applyBorder="1" applyAlignment="1">
      <alignment vertical="center" wrapText="1"/>
    </xf>
    <xf numFmtId="164" fontId="16" fillId="0" borderId="1" xfId="0" applyNumberFormat="1" applyFont="1" applyFill="1" applyBorder="1" applyAlignment="1">
      <alignment horizontal="center" vertical="center" wrapText="1"/>
    </xf>
    <xf numFmtId="164" fontId="16" fillId="0" borderId="7"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7" fillId="0" borderId="7"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164" fontId="16" fillId="0" borderId="5" xfId="0" applyNumberFormat="1"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164" fontId="17" fillId="0" borderId="13" xfId="0" applyNumberFormat="1" applyFont="1" applyFill="1" applyBorder="1" applyAlignment="1">
      <alignment horizontal="center" vertical="center" wrapText="1"/>
    </xf>
    <xf numFmtId="164" fontId="17" fillId="0" borderId="14" xfId="0" applyNumberFormat="1" applyFont="1" applyBorder="1" applyAlignment="1">
      <alignment horizontal="center" vertical="center" wrapText="1"/>
    </xf>
    <xf numFmtId="0" fontId="18" fillId="0" borderId="0" xfId="0" applyFont="1" applyAlignment="1">
      <alignment wrapText="1"/>
    </xf>
    <xf numFmtId="0" fontId="15" fillId="0" borderId="0" xfId="0" applyFont="1" applyFill="1" applyBorder="1" applyAlignment="1">
      <alignment wrapText="1"/>
    </xf>
    <xf numFmtId="164" fontId="17" fillId="0" borderId="13" xfId="0" applyNumberFormat="1" applyFont="1" applyBorder="1" applyAlignment="1">
      <alignment horizontal="center" vertical="center" wrapText="1"/>
    </xf>
    <xf numFmtId="0" fontId="19" fillId="10" borderId="0" xfId="0" applyFont="1" applyFill="1" applyBorder="1" applyAlignment="1"/>
    <xf numFmtId="0" fontId="19" fillId="10" borderId="0" xfId="0" applyFont="1" applyFill="1" applyBorder="1" applyAlignment="1">
      <alignment horizontal="center"/>
    </xf>
    <xf numFmtId="0" fontId="20" fillId="10" borderId="0" xfId="0" applyFont="1" applyFill="1" applyBorder="1" applyAlignment="1"/>
    <xf numFmtId="0" fontId="20" fillId="10" borderId="0" xfId="0" applyFont="1" applyFill="1" applyBorder="1" applyAlignment="1">
      <alignment horizontal="center"/>
    </xf>
    <xf numFmtId="0" fontId="19" fillId="10" borderId="0" xfId="0" applyFont="1" applyFill="1" applyBorder="1" applyAlignment="1">
      <alignment vertical="center"/>
    </xf>
    <xf numFmtId="0" fontId="21" fillId="10" borderId="0" xfId="0" applyFont="1" applyFill="1" applyBorder="1" applyAlignment="1">
      <alignment vertical="center"/>
    </xf>
    <xf numFmtId="0" fontId="21" fillId="10" borderId="0" xfId="0" applyFont="1" applyFill="1" applyBorder="1" applyAlignment="1"/>
    <xf numFmtId="0" fontId="22" fillId="10" borderId="0" xfId="0" applyFont="1" applyFill="1" applyAlignment="1"/>
    <xf numFmtId="0" fontId="13" fillId="5" borderId="19" xfId="0" applyFont="1" applyFill="1" applyBorder="1" applyAlignment="1">
      <alignment horizontal="center" wrapText="1"/>
    </xf>
    <xf numFmtId="0" fontId="13" fillId="5" borderId="22" xfId="0" applyFont="1" applyFill="1" applyBorder="1" applyAlignment="1">
      <alignment horizontal="center" wrapText="1"/>
    </xf>
    <xf numFmtId="0" fontId="13" fillId="5" borderId="15" xfId="0" applyFont="1" applyFill="1" applyBorder="1" applyAlignment="1">
      <alignment horizontal="center" wrapText="1"/>
    </xf>
    <xf numFmtId="0" fontId="13" fillId="5" borderId="25" xfId="0" applyFont="1" applyFill="1" applyBorder="1" applyAlignment="1">
      <alignment horizontal="center" wrapText="1"/>
    </xf>
    <xf numFmtId="0" fontId="13" fillId="5" borderId="15"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20" xfId="0" applyFont="1" applyFill="1" applyBorder="1" applyAlignment="1">
      <alignment horizontal="center" wrapText="1"/>
    </xf>
    <xf numFmtId="0" fontId="13" fillId="5" borderId="23" xfId="0" applyFont="1" applyFill="1" applyBorder="1" applyAlignment="1">
      <alignment horizont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21" xfId="0" applyFont="1" applyFill="1" applyBorder="1" applyAlignment="1">
      <alignment horizontal="center" wrapText="1"/>
    </xf>
    <xf numFmtId="0" fontId="13" fillId="5" borderId="24" xfId="0" applyFont="1" applyFill="1" applyBorder="1" applyAlignment="1">
      <alignment horizontal="center" wrapText="1"/>
    </xf>
  </cellXfs>
  <cellStyles count="3">
    <cellStyle name="Normálna" xfId="0" builtinId="0"/>
    <cellStyle name="Normálna 2" xfId="1"/>
    <cellStyle name="Normálna 2 2 2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7" Type="http://schemas.openxmlformats.org/officeDocument/2006/relationships/image" Target="../../ppt/media/image7.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1476375</xdr:colOff>
      <xdr:row>1</xdr:row>
      <xdr:rowOff>142875</xdr:rowOff>
    </xdr:from>
    <xdr:to>
      <xdr:col>1</xdr:col>
      <xdr:colOff>299384</xdr:colOff>
      <xdr:row>3</xdr:row>
      <xdr:rowOff>186421</xdr:rowOff>
    </xdr:to>
    <xdr:pic>
      <xdr:nvPicPr>
        <xdr:cNvPr id="2" name="Grafický objekt 7">
          <a:extLst>
            <a:ext uri="{FF2B5EF4-FFF2-40B4-BE49-F238E27FC236}">
              <a16:creationId xmlns:a16="http://schemas.microsoft.com/office/drawing/2014/main" id="{8B4BBCDC-212D-622D-0DD6-63ED3B2AC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lc="http://schemas.openxmlformats.org/drawingml/2006/lockedCanvas" xmlns:asvg="http://schemas.microsoft.com/office/drawing/2016/SVG/main" xmlns="" xmlns:p="http://schemas.openxmlformats.org/presentationml/2006/main" r:embed="rId7"/>
            </a:ext>
          </a:extLst>
        </a:blip>
        <a:stretch>
          <a:fillRect/>
        </a:stretch>
      </xdr:blipFill>
      <xdr:spPr>
        <a:xfrm>
          <a:off x="1476375" y="409575"/>
          <a:ext cx="1851959" cy="424546"/>
        </a:xfrm>
        <a:prstGeom prst="rect">
          <a:avLst/>
        </a:prstGeom>
      </xdr:spPr>
    </xdr:pic>
    <xdr:clientData/>
  </xdr:twoCellAnchor>
  <xdr:twoCellAnchor editAs="oneCell">
    <xdr:from>
      <xdr:col>1</xdr:col>
      <xdr:colOff>1085850</xdr:colOff>
      <xdr:row>1</xdr:row>
      <xdr:rowOff>171450</xdr:rowOff>
    </xdr:from>
    <xdr:to>
      <xdr:col>1</xdr:col>
      <xdr:colOff>3068570</xdr:colOff>
      <xdr:row>4</xdr:row>
      <xdr:rowOff>28507</xdr:rowOff>
    </xdr:to>
    <xdr:pic>
      <xdr:nvPicPr>
        <xdr:cNvPr id="3" name="Obrázok 2">
          <a:extLst>
            <a:ext uri="{FF2B5EF4-FFF2-40B4-BE49-F238E27FC236}">
              <a16:creationId xmlns:a16="http://schemas.microsoft.com/office/drawing/2014/main" id="{30CF86E5-B2E3-AAC6-E92F-15B3D7087E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114800" y="438150"/>
          <a:ext cx="1982720" cy="428557"/>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4"/>
  <sheetViews>
    <sheetView tabSelected="1" view="pageBreakPreview" zoomScale="85" zoomScaleNormal="100" zoomScaleSheetLayoutView="85" workbookViewId="0">
      <pane ySplit="7" topLeftCell="A56" activePane="bottomLeft" state="frozen"/>
      <selection pane="bottomLeft" activeCell="C39" sqref="C39"/>
    </sheetView>
  </sheetViews>
  <sheetFormatPr defaultRowHeight="15" x14ac:dyDescent="0.25"/>
  <cols>
    <col min="1" max="1" width="45.42578125" style="25" customWidth="1"/>
    <col min="2" max="2" width="47.7109375" style="1" customWidth="1"/>
    <col min="3" max="3" width="36.7109375" style="1" customWidth="1"/>
    <col min="4" max="4" width="16.5703125" style="1" customWidth="1"/>
    <col min="5" max="5" width="15.5703125" style="1" customWidth="1"/>
    <col min="6" max="6" width="32.28515625" style="1" customWidth="1"/>
    <col min="7" max="7" width="13" style="1" customWidth="1"/>
    <col min="8" max="8" width="21.42578125" style="1" customWidth="1"/>
    <col min="9" max="9" width="12" style="25" customWidth="1"/>
    <col min="10" max="10" width="12.42578125" style="1" customWidth="1"/>
    <col min="11" max="11" width="13.5703125" style="1" customWidth="1"/>
    <col min="12" max="12" width="19.42578125" style="25" customWidth="1"/>
    <col min="13" max="13" width="16.42578125" style="94" customWidth="1"/>
    <col min="14" max="14" width="19.42578125" style="94" customWidth="1"/>
    <col min="15" max="16" width="19.42578125" style="25" customWidth="1"/>
    <col min="17" max="17" width="18" style="94" customWidth="1"/>
    <col min="18" max="18" width="19.42578125" style="94" customWidth="1"/>
    <col min="19" max="19" width="19.42578125" style="25" customWidth="1"/>
    <col min="20" max="20" width="19.140625" style="1" customWidth="1"/>
    <col min="21" max="16384" width="9.140625" style="1"/>
  </cols>
  <sheetData>
    <row r="1" spans="1:20" s="104" customFormat="1" ht="21" x14ac:dyDescent="0.35">
      <c r="A1" s="97" t="s">
        <v>359</v>
      </c>
      <c r="B1" s="97"/>
      <c r="C1" s="98"/>
      <c r="D1" s="99"/>
      <c r="E1" s="99"/>
      <c r="F1" s="100"/>
      <c r="G1" s="99"/>
      <c r="H1" s="99"/>
      <c r="I1" s="101"/>
      <c r="J1" s="100"/>
      <c r="K1" s="99"/>
      <c r="L1" s="101"/>
      <c r="M1" s="102"/>
      <c r="N1" s="102"/>
      <c r="O1" s="97"/>
      <c r="P1" s="97"/>
      <c r="Q1" s="103"/>
      <c r="R1" s="103"/>
      <c r="S1" s="97"/>
      <c r="T1" s="99"/>
    </row>
    <row r="2" spans="1:20" x14ac:dyDescent="0.25">
      <c r="A2" s="5" t="s">
        <v>100</v>
      </c>
      <c r="B2" s="5"/>
      <c r="C2" s="6"/>
      <c r="D2" s="3"/>
      <c r="E2" s="3"/>
      <c r="F2" s="4"/>
      <c r="G2" s="3"/>
      <c r="H2" s="3"/>
      <c r="I2" s="24"/>
      <c r="J2" s="4"/>
      <c r="K2" s="3"/>
      <c r="L2" s="24"/>
      <c r="M2" s="81"/>
      <c r="N2" s="81"/>
      <c r="O2" s="2"/>
      <c r="P2" s="2"/>
      <c r="Q2" s="95"/>
      <c r="R2" s="95"/>
      <c r="S2" s="2"/>
      <c r="T2" s="3"/>
    </row>
    <row r="3" spans="1:20" x14ac:dyDescent="0.25">
      <c r="A3" s="5"/>
      <c r="B3" s="5"/>
      <c r="C3" s="6"/>
      <c r="D3" s="3"/>
      <c r="E3" s="3"/>
      <c r="F3" s="4"/>
      <c r="G3" s="3"/>
      <c r="H3" s="3"/>
      <c r="I3" s="24"/>
      <c r="J3" s="4"/>
      <c r="K3" s="3"/>
      <c r="L3" s="24"/>
      <c r="M3" s="81"/>
      <c r="N3" s="81"/>
      <c r="O3" s="2"/>
      <c r="P3" s="2"/>
      <c r="Q3" s="95"/>
      <c r="R3" s="95"/>
      <c r="S3" s="2"/>
      <c r="T3" s="3"/>
    </row>
    <row r="4" spans="1:20" x14ac:dyDescent="0.25">
      <c r="A4" s="5"/>
      <c r="B4" s="5"/>
      <c r="C4" s="6"/>
      <c r="D4" s="3"/>
      <c r="E4" s="3"/>
      <c r="F4" s="4"/>
      <c r="G4" s="3"/>
      <c r="H4" s="3"/>
      <c r="I4" s="24"/>
      <c r="J4" s="4"/>
      <c r="K4" s="3"/>
      <c r="L4" s="24"/>
      <c r="M4" s="81"/>
      <c r="N4" s="81"/>
      <c r="O4" s="2"/>
      <c r="P4" s="2"/>
      <c r="Q4" s="95"/>
      <c r="R4" s="95"/>
      <c r="S4" s="2"/>
      <c r="T4" s="3"/>
    </row>
    <row r="5" spans="1:20" ht="15.75" thickBot="1" x14ac:dyDescent="0.3">
      <c r="A5" s="2"/>
      <c r="B5" s="3"/>
      <c r="C5" s="4"/>
      <c r="D5" s="3"/>
      <c r="E5" s="3"/>
      <c r="F5" s="4"/>
      <c r="G5" s="3"/>
      <c r="H5" s="3"/>
      <c r="I5" s="24"/>
      <c r="J5" s="4"/>
      <c r="K5" s="3"/>
      <c r="L5" s="24"/>
      <c r="M5" s="81"/>
      <c r="N5" s="81"/>
      <c r="O5" s="2"/>
      <c r="P5" s="2"/>
      <c r="Q5" s="95"/>
      <c r="R5" s="95"/>
      <c r="S5" s="2"/>
      <c r="T5" s="3"/>
    </row>
    <row r="6" spans="1:20" ht="30" customHeight="1" x14ac:dyDescent="0.25">
      <c r="A6" s="105" t="s">
        <v>92</v>
      </c>
      <c r="B6" s="111" t="s">
        <v>93</v>
      </c>
      <c r="C6" s="111" t="s">
        <v>94</v>
      </c>
      <c r="D6" s="111" t="s">
        <v>95</v>
      </c>
      <c r="E6" s="111" t="s">
        <v>96</v>
      </c>
      <c r="F6" s="111" t="s">
        <v>97</v>
      </c>
      <c r="G6" s="111" t="s">
        <v>98</v>
      </c>
      <c r="H6" s="111" t="s">
        <v>99</v>
      </c>
      <c r="I6" s="111" t="s">
        <v>105</v>
      </c>
      <c r="J6" s="111" t="s">
        <v>106</v>
      </c>
      <c r="K6" s="116" t="s">
        <v>107</v>
      </c>
      <c r="L6" s="113" t="s">
        <v>101</v>
      </c>
      <c r="M6" s="114"/>
      <c r="N6" s="115"/>
      <c r="O6" s="109" t="s">
        <v>102</v>
      </c>
      <c r="P6" s="113" t="s">
        <v>103</v>
      </c>
      <c r="Q6" s="114"/>
      <c r="R6" s="115"/>
      <c r="S6" s="109" t="s">
        <v>104</v>
      </c>
      <c r="T6" s="107" t="s">
        <v>110</v>
      </c>
    </row>
    <row r="7" spans="1:20" ht="30.75" thickBot="1" x14ac:dyDescent="0.3">
      <c r="A7" s="106"/>
      <c r="B7" s="112"/>
      <c r="C7" s="112"/>
      <c r="D7" s="112"/>
      <c r="E7" s="112"/>
      <c r="F7" s="112"/>
      <c r="G7" s="112"/>
      <c r="H7" s="112"/>
      <c r="I7" s="112"/>
      <c r="J7" s="112"/>
      <c r="K7" s="117"/>
      <c r="L7" s="52" t="s">
        <v>108</v>
      </c>
      <c r="M7" s="53" t="s">
        <v>357</v>
      </c>
      <c r="N7" s="48" t="s">
        <v>358</v>
      </c>
      <c r="O7" s="110"/>
      <c r="P7" s="52" t="s">
        <v>109</v>
      </c>
      <c r="Q7" s="53" t="s">
        <v>357</v>
      </c>
      <c r="R7" s="48" t="s">
        <v>358</v>
      </c>
      <c r="S7" s="110"/>
      <c r="T7" s="108"/>
    </row>
    <row r="8" spans="1:20" ht="76.5" x14ac:dyDescent="0.25">
      <c r="A8" s="71" t="s">
        <v>41</v>
      </c>
      <c r="B8" s="10" t="s">
        <v>129</v>
      </c>
      <c r="C8" s="7" t="s">
        <v>130</v>
      </c>
      <c r="D8" s="60" t="s">
        <v>131</v>
      </c>
      <c r="E8" s="10" t="s">
        <v>132</v>
      </c>
      <c r="F8" s="9" t="s">
        <v>112</v>
      </c>
      <c r="G8" s="10" t="s">
        <v>125</v>
      </c>
      <c r="H8" s="7" t="s">
        <v>119</v>
      </c>
      <c r="I8" s="14" t="s">
        <v>115</v>
      </c>
      <c r="J8" s="10" t="s">
        <v>116</v>
      </c>
      <c r="K8" s="36" t="s">
        <v>117</v>
      </c>
      <c r="L8" s="26">
        <v>15000000</v>
      </c>
      <c r="M8" s="82">
        <v>3429000</v>
      </c>
      <c r="N8" s="83">
        <v>11571000</v>
      </c>
      <c r="O8" s="30">
        <v>0</v>
      </c>
      <c r="P8" s="26">
        <v>0</v>
      </c>
      <c r="Q8" s="82">
        <v>0</v>
      </c>
      <c r="R8" s="83">
        <v>0</v>
      </c>
      <c r="S8" s="30">
        <v>0</v>
      </c>
      <c r="T8" s="31" t="s">
        <v>134</v>
      </c>
    </row>
    <row r="9" spans="1:20" ht="102" x14ac:dyDescent="0.25">
      <c r="A9" s="34" t="s">
        <v>66</v>
      </c>
      <c r="B9" s="10" t="s">
        <v>169</v>
      </c>
      <c r="C9" s="10" t="s">
        <v>170</v>
      </c>
      <c r="D9" s="61" t="s">
        <v>131</v>
      </c>
      <c r="E9" s="10" t="s">
        <v>161</v>
      </c>
      <c r="F9" s="9" t="s">
        <v>168</v>
      </c>
      <c r="G9" s="10" t="s">
        <v>125</v>
      </c>
      <c r="H9" s="10" t="s">
        <v>119</v>
      </c>
      <c r="I9" s="14" t="s">
        <v>148</v>
      </c>
      <c r="J9" s="10" t="s">
        <v>155</v>
      </c>
      <c r="K9" s="35" t="s">
        <v>156</v>
      </c>
      <c r="L9" s="26">
        <v>41186775</v>
      </c>
      <c r="M9" s="82">
        <v>0</v>
      </c>
      <c r="N9" s="83">
        <v>41186775</v>
      </c>
      <c r="O9" s="30">
        <v>0</v>
      </c>
      <c r="P9" s="26">
        <v>0</v>
      </c>
      <c r="Q9" s="82">
        <v>0</v>
      </c>
      <c r="R9" s="83">
        <v>0</v>
      </c>
      <c r="S9" s="30">
        <v>0</v>
      </c>
      <c r="T9" s="31" t="s">
        <v>151</v>
      </c>
    </row>
    <row r="10" spans="1:20" ht="102" x14ac:dyDescent="0.25">
      <c r="A10" s="34" t="s">
        <v>67</v>
      </c>
      <c r="B10" s="10" t="s">
        <v>169</v>
      </c>
      <c r="C10" s="10" t="s">
        <v>170</v>
      </c>
      <c r="D10" s="61" t="s">
        <v>131</v>
      </c>
      <c r="E10" s="10" t="s">
        <v>161</v>
      </c>
      <c r="F10" s="9" t="s">
        <v>112</v>
      </c>
      <c r="G10" s="10" t="s">
        <v>125</v>
      </c>
      <c r="H10" s="10" t="s">
        <v>119</v>
      </c>
      <c r="I10" s="14" t="s">
        <v>148</v>
      </c>
      <c r="J10" s="10" t="s">
        <v>155</v>
      </c>
      <c r="K10" s="35" t="s">
        <v>156</v>
      </c>
      <c r="L10" s="26">
        <v>0</v>
      </c>
      <c r="M10" s="82">
        <v>0</v>
      </c>
      <c r="N10" s="83">
        <v>0</v>
      </c>
      <c r="O10" s="30">
        <v>33240000</v>
      </c>
      <c r="P10" s="26">
        <v>0</v>
      </c>
      <c r="Q10" s="82">
        <v>0</v>
      </c>
      <c r="R10" s="83">
        <v>0</v>
      </c>
      <c r="S10" s="30">
        <v>0</v>
      </c>
      <c r="T10" s="31" t="s">
        <v>151</v>
      </c>
    </row>
    <row r="11" spans="1:20" ht="51" x14ac:dyDescent="0.25">
      <c r="A11" s="34" t="s">
        <v>72</v>
      </c>
      <c r="B11" s="10" t="s">
        <v>171</v>
      </c>
      <c r="C11" s="10" t="s">
        <v>172</v>
      </c>
      <c r="D11" s="61" t="s">
        <v>131</v>
      </c>
      <c r="E11" s="10" t="s">
        <v>158</v>
      </c>
      <c r="F11" s="9" t="s">
        <v>168</v>
      </c>
      <c r="G11" s="8" t="s">
        <v>113</v>
      </c>
      <c r="H11" s="10" t="s">
        <v>119</v>
      </c>
      <c r="I11" s="14" t="s">
        <v>148</v>
      </c>
      <c r="J11" s="10" t="s">
        <v>155</v>
      </c>
      <c r="K11" s="35" t="s">
        <v>173</v>
      </c>
      <c r="L11" s="26">
        <v>37700000</v>
      </c>
      <c r="M11" s="82">
        <v>0</v>
      </c>
      <c r="N11" s="83">
        <v>37700000</v>
      </c>
      <c r="O11" s="30">
        <v>0</v>
      </c>
      <c r="P11" s="26">
        <v>0</v>
      </c>
      <c r="Q11" s="82">
        <v>0</v>
      </c>
      <c r="R11" s="83">
        <v>0</v>
      </c>
      <c r="S11" s="30">
        <v>0</v>
      </c>
      <c r="T11" s="31" t="s">
        <v>151</v>
      </c>
    </row>
    <row r="12" spans="1:20" ht="51" x14ac:dyDescent="0.25">
      <c r="A12" s="34" t="s">
        <v>73</v>
      </c>
      <c r="B12" s="10" t="s">
        <v>171</v>
      </c>
      <c r="C12" s="10" t="s">
        <v>172</v>
      </c>
      <c r="D12" s="61" t="s">
        <v>131</v>
      </c>
      <c r="E12" s="10" t="s">
        <v>158</v>
      </c>
      <c r="F12" s="9" t="s">
        <v>112</v>
      </c>
      <c r="G12" s="8" t="s">
        <v>113</v>
      </c>
      <c r="H12" s="10" t="s">
        <v>119</v>
      </c>
      <c r="I12" s="14" t="s">
        <v>148</v>
      </c>
      <c r="J12" s="10" t="s">
        <v>155</v>
      </c>
      <c r="K12" s="35" t="s">
        <v>173</v>
      </c>
      <c r="L12" s="26">
        <v>0</v>
      </c>
      <c r="M12" s="82">
        <v>0</v>
      </c>
      <c r="N12" s="83">
        <v>0</v>
      </c>
      <c r="O12" s="30">
        <v>5100000</v>
      </c>
      <c r="P12" s="26">
        <v>0</v>
      </c>
      <c r="Q12" s="82">
        <v>0</v>
      </c>
      <c r="R12" s="83">
        <v>0</v>
      </c>
      <c r="S12" s="30">
        <v>0</v>
      </c>
      <c r="T12" s="31" t="s">
        <v>151</v>
      </c>
    </row>
    <row r="13" spans="1:20" ht="76.5" x14ac:dyDescent="0.25">
      <c r="A13" s="34" t="s">
        <v>64</v>
      </c>
      <c r="B13" s="10" t="s">
        <v>174</v>
      </c>
      <c r="C13" s="10" t="s">
        <v>175</v>
      </c>
      <c r="D13" s="61" t="s">
        <v>131</v>
      </c>
      <c r="E13" s="10" t="s">
        <v>146</v>
      </c>
      <c r="F13" s="9" t="s">
        <v>112</v>
      </c>
      <c r="G13" s="13" t="s">
        <v>147</v>
      </c>
      <c r="H13" s="10" t="s">
        <v>119</v>
      </c>
      <c r="I13" s="14" t="s">
        <v>148</v>
      </c>
      <c r="J13" s="10" t="s">
        <v>149</v>
      </c>
      <c r="K13" s="35" t="s">
        <v>150</v>
      </c>
      <c r="L13" s="26">
        <v>0</v>
      </c>
      <c r="M13" s="82">
        <v>0</v>
      </c>
      <c r="N13" s="83">
        <v>0</v>
      </c>
      <c r="O13" s="30">
        <v>24348640</v>
      </c>
      <c r="P13" s="26">
        <v>0</v>
      </c>
      <c r="Q13" s="82">
        <v>0</v>
      </c>
      <c r="R13" s="83">
        <v>0</v>
      </c>
      <c r="S13" s="30">
        <v>0</v>
      </c>
      <c r="T13" s="31" t="s">
        <v>151</v>
      </c>
    </row>
    <row r="14" spans="1:20" ht="140.25" x14ac:dyDescent="0.25">
      <c r="A14" s="34" t="s">
        <v>85</v>
      </c>
      <c r="B14" s="10" t="s">
        <v>176</v>
      </c>
      <c r="C14" s="10" t="s">
        <v>177</v>
      </c>
      <c r="D14" s="61" t="s">
        <v>131</v>
      </c>
      <c r="E14" s="10" t="s">
        <v>146</v>
      </c>
      <c r="F14" s="9" t="s">
        <v>118</v>
      </c>
      <c r="G14" s="8" t="s">
        <v>113</v>
      </c>
      <c r="H14" s="10" t="s">
        <v>119</v>
      </c>
      <c r="I14" s="14" t="s">
        <v>148</v>
      </c>
      <c r="J14" s="10" t="s">
        <v>155</v>
      </c>
      <c r="K14" s="35" t="s">
        <v>178</v>
      </c>
      <c r="L14" s="26">
        <v>8100000</v>
      </c>
      <c r="M14" s="82">
        <v>0</v>
      </c>
      <c r="N14" s="83">
        <v>8100000</v>
      </c>
      <c r="O14" s="30">
        <v>0</v>
      </c>
      <c r="P14" s="26">
        <v>0</v>
      </c>
      <c r="Q14" s="82">
        <v>0</v>
      </c>
      <c r="R14" s="83">
        <v>0</v>
      </c>
      <c r="S14" s="30">
        <v>0</v>
      </c>
      <c r="T14" s="31" t="s">
        <v>151</v>
      </c>
    </row>
    <row r="15" spans="1:20" ht="140.25" x14ac:dyDescent="0.25">
      <c r="A15" s="34" t="s">
        <v>86</v>
      </c>
      <c r="B15" s="10" t="s">
        <v>176</v>
      </c>
      <c r="C15" s="10" t="s">
        <v>177</v>
      </c>
      <c r="D15" s="61" t="s">
        <v>131</v>
      </c>
      <c r="E15" s="10" t="s">
        <v>146</v>
      </c>
      <c r="F15" s="9" t="s">
        <v>112</v>
      </c>
      <c r="G15" s="8" t="s">
        <v>113</v>
      </c>
      <c r="H15" s="10" t="s">
        <v>119</v>
      </c>
      <c r="I15" s="14" t="s">
        <v>148</v>
      </c>
      <c r="J15" s="10" t="s">
        <v>155</v>
      </c>
      <c r="K15" s="35" t="s">
        <v>178</v>
      </c>
      <c r="L15" s="26">
        <v>0</v>
      </c>
      <c r="M15" s="82">
        <v>0</v>
      </c>
      <c r="N15" s="83">
        <v>0</v>
      </c>
      <c r="O15" s="30">
        <v>5300000</v>
      </c>
      <c r="P15" s="26">
        <v>0</v>
      </c>
      <c r="Q15" s="82">
        <v>0</v>
      </c>
      <c r="R15" s="83">
        <v>0</v>
      </c>
      <c r="S15" s="30">
        <v>0</v>
      </c>
      <c r="T15" s="31" t="s">
        <v>151</v>
      </c>
    </row>
    <row r="16" spans="1:20" ht="127.5" x14ac:dyDescent="0.25">
      <c r="A16" s="34" t="s">
        <v>31</v>
      </c>
      <c r="B16" s="10" t="s">
        <v>179</v>
      </c>
      <c r="C16" s="10" t="s">
        <v>180</v>
      </c>
      <c r="D16" s="61" t="s">
        <v>131</v>
      </c>
      <c r="E16" s="10" t="s">
        <v>181</v>
      </c>
      <c r="F16" s="9" t="s">
        <v>112</v>
      </c>
      <c r="G16" s="8" t="s">
        <v>113</v>
      </c>
      <c r="H16" s="10" t="s">
        <v>119</v>
      </c>
      <c r="I16" s="14" t="s">
        <v>148</v>
      </c>
      <c r="J16" s="10" t="s">
        <v>149</v>
      </c>
      <c r="K16" s="35" t="s">
        <v>182</v>
      </c>
      <c r="L16" s="26">
        <v>0</v>
      </c>
      <c r="M16" s="82">
        <v>0</v>
      </c>
      <c r="N16" s="83">
        <v>0</v>
      </c>
      <c r="O16" s="30">
        <v>5600000</v>
      </c>
      <c r="P16" s="26">
        <v>0</v>
      </c>
      <c r="Q16" s="82">
        <v>0</v>
      </c>
      <c r="R16" s="83">
        <v>0</v>
      </c>
      <c r="S16" s="30">
        <v>0</v>
      </c>
      <c r="T16" s="31" t="s">
        <v>151</v>
      </c>
    </row>
    <row r="17" spans="1:20" ht="140.25" x14ac:dyDescent="0.25">
      <c r="A17" s="34" t="s">
        <v>40</v>
      </c>
      <c r="B17" s="10" t="s">
        <v>183</v>
      </c>
      <c r="C17" s="10" t="s">
        <v>160</v>
      </c>
      <c r="D17" s="61" t="s">
        <v>131</v>
      </c>
      <c r="E17" s="10" t="s">
        <v>184</v>
      </c>
      <c r="F17" s="9" t="s">
        <v>112</v>
      </c>
      <c r="G17" s="8" t="s">
        <v>113</v>
      </c>
      <c r="H17" s="10" t="s">
        <v>119</v>
      </c>
      <c r="I17" s="14" t="s">
        <v>148</v>
      </c>
      <c r="J17" s="10" t="s">
        <v>159</v>
      </c>
      <c r="K17" s="35" t="s">
        <v>185</v>
      </c>
      <c r="L17" s="26">
        <v>0</v>
      </c>
      <c r="M17" s="82">
        <v>0</v>
      </c>
      <c r="N17" s="83">
        <v>0</v>
      </c>
      <c r="O17" s="30">
        <v>1000000</v>
      </c>
      <c r="P17" s="26">
        <v>0</v>
      </c>
      <c r="Q17" s="82">
        <v>0</v>
      </c>
      <c r="R17" s="83">
        <v>0</v>
      </c>
      <c r="S17" s="30">
        <v>0</v>
      </c>
      <c r="T17" s="31" t="s">
        <v>151</v>
      </c>
    </row>
    <row r="18" spans="1:20" ht="51" x14ac:dyDescent="0.25">
      <c r="A18" s="34" t="s">
        <v>87</v>
      </c>
      <c r="B18" s="10" t="s">
        <v>218</v>
      </c>
      <c r="C18" s="10" t="s">
        <v>219</v>
      </c>
      <c r="D18" s="61" t="s">
        <v>131</v>
      </c>
      <c r="E18" s="10" t="s">
        <v>124</v>
      </c>
      <c r="F18" s="9" t="s">
        <v>118</v>
      </c>
      <c r="G18" s="8" t="s">
        <v>113</v>
      </c>
      <c r="H18" s="10" t="s">
        <v>119</v>
      </c>
      <c r="I18" s="14" t="s">
        <v>213</v>
      </c>
      <c r="J18" s="10" t="s">
        <v>216</v>
      </c>
      <c r="K18" s="35" t="s">
        <v>217</v>
      </c>
      <c r="L18" s="26">
        <v>15000000</v>
      </c>
      <c r="M18" s="82">
        <v>0</v>
      </c>
      <c r="N18" s="83">
        <v>15000000</v>
      </c>
      <c r="O18" s="30">
        <v>0</v>
      </c>
      <c r="P18" s="26">
        <v>0</v>
      </c>
      <c r="Q18" s="82">
        <v>0</v>
      </c>
      <c r="R18" s="83">
        <v>0</v>
      </c>
      <c r="S18" s="30">
        <v>0</v>
      </c>
      <c r="T18" s="31" t="s">
        <v>212</v>
      </c>
    </row>
    <row r="19" spans="1:20" ht="51" x14ac:dyDescent="0.25">
      <c r="A19" s="34" t="s">
        <v>88</v>
      </c>
      <c r="B19" s="10" t="s">
        <v>218</v>
      </c>
      <c r="C19" s="10" t="s">
        <v>219</v>
      </c>
      <c r="D19" s="61" t="s">
        <v>131</v>
      </c>
      <c r="E19" s="10" t="s">
        <v>124</v>
      </c>
      <c r="F19" s="9" t="s">
        <v>112</v>
      </c>
      <c r="G19" s="8" t="s">
        <v>113</v>
      </c>
      <c r="H19" s="10" t="s">
        <v>119</v>
      </c>
      <c r="I19" s="14" t="s">
        <v>213</v>
      </c>
      <c r="J19" s="10" t="s">
        <v>214</v>
      </c>
      <c r="K19" s="35" t="s">
        <v>215</v>
      </c>
      <c r="L19" s="26">
        <v>0</v>
      </c>
      <c r="M19" s="82">
        <v>0</v>
      </c>
      <c r="N19" s="83">
        <v>0</v>
      </c>
      <c r="O19" s="30">
        <v>15000000</v>
      </c>
      <c r="P19" s="26">
        <v>0</v>
      </c>
      <c r="Q19" s="82">
        <v>0</v>
      </c>
      <c r="R19" s="83">
        <v>0</v>
      </c>
      <c r="S19" s="30">
        <v>0</v>
      </c>
      <c r="T19" s="31" t="s">
        <v>212</v>
      </c>
    </row>
    <row r="20" spans="1:20" ht="102" x14ac:dyDescent="0.25">
      <c r="A20" s="34" t="s">
        <v>76</v>
      </c>
      <c r="B20" s="10" t="s">
        <v>223</v>
      </c>
      <c r="C20" s="10" t="s">
        <v>224</v>
      </c>
      <c r="D20" s="61" t="s">
        <v>131</v>
      </c>
      <c r="E20" s="10" t="s">
        <v>142</v>
      </c>
      <c r="F20" s="9" t="s">
        <v>112</v>
      </c>
      <c r="G20" s="10" t="s">
        <v>125</v>
      </c>
      <c r="H20" s="7" t="s">
        <v>114</v>
      </c>
      <c r="I20" s="14" t="s">
        <v>115</v>
      </c>
      <c r="J20" s="10" t="s">
        <v>136</v>
      </c>
      <c r="K20" s="35" t="s">
        <v>137</v>
      </c>
      <c r="L20" s="26">
        <v>18400000</v>
      </c>
      <c r="M20" s="82">
        <v>2281600</v>
      </c>
      <c r="N20" s="83">
        <v>16118400</v>
      </c>
      <c r="O20" s="30">
        <v>0</v>
      </c>
      <c r="P20" s="26">
        <v>0</v>
      </c>
      <c r="Q20" s="82">
        <v>0</v>
      </c>
      <c r="R20" s="83">
        <v>0</v>
      </c>
      <c r="S20" s="30">
        <v>0</v>
      </c>
      <c r="T20" s="31" t="s">
        <v>221</v>
      </c>
    </row>
    <row r="21" spans="1:20" ht="51" x14ac:dyDescent="0.25">
      <c r="A21" s="34" t="s">
        <v>49</v>
      </c>
      <c r="B21" s="10" t="s">
        <v>233</v>
      </c>
      <c r="C21" s="10" t="s">
        <v>234</v>
      </c>
      <c r="D21" s="61" t="s">
        <v>131</v>
      </c>
      <c r="E21" s="10" t="s">
        <v>220</v>
      </c>
      <c r="F21" s="9" t="s">
        <v>112</v>
      </c>
      <c r="G21" s="10" t="s">
        <v>125</v>
      </c>
      <c r="H21" s="10" t="s">
        <v>119</v>
      </c>
      <c r="I21" s="14" t="s">
        <v>229</v>
      </c>
      <c r="J21" s="10" t="s">
        <v>230</v>
      </c>
      <c r="K21" s="35" t="s">
        <v>120</v>
      </c>
      <c r="L21" s="26">
        <v>0</v>
      </c>
      <c r="M21" s="82">
        <v>0</v>
      </c>
      <c r="N21" s="83">
        <v>0</v>
      </c>
      <c r="O21" s="30">
        <v>0</v>
      </c>
      <c r="P21" s="26">
        <v>7000000</v>
      </c>
      <c r="Q21" s="82">
        <v>520000</v>
      </c>
      <c r="R21" s="83">
        <v>6480000</v>
      </c>
      <c r="S21" s="30">
        <v>0</v>
      </c>
      <c r="T21" s="31" t="s">
        <v>221</v>
      </c>
    </row>
    <row r="22" spans="1:20" ht="102" x14ac:dyDescent="0.25">
      <c r="A22" s="34" t="s">
        <v>0</v>
      </c>
      <c r="B22" s="10" t="s">
        <v>238</v>
      </c>
      <c r="C22" s="10" t="s">
        <v>239</v>
      </c>
      <c r="D22" s="61" t="s">
        <v>131</v>
      </c>
      <c r="E22" s="10" t="s">
        <v>220</v>
      </c>
      <c r="F22" s="9" t="s">
        <v>112</v>
      </c>
      <c r="G22" s="10" t="s">
        <v>125</v>
      </c>
      <c r="H22" s="10" t="s">
        <v>119</v>
      </c>
      <c r="I22" s="14" t="s">
        <v>207</v>
      </c>
      <c r="J22" s="10" t="s">
        <v>228</v>
      </c>
      <c r="K22" s="35" t="s">
        <v>120</v>
      </c>
      <c r="L22" s="26">
        <v>0</v>
      </c>
      <c r="M22" s="82">
        <v>0</v>
      </c>
      <c r="N22" s="83">
        <v>0</v>
      </c>
      <c r="O22" s="30">
        <v>0</v>
      </c>
      <c r="P22" s="26">
        <v>9000000</v>
      </c>
      <c r="Q22" s="82">
        <v>1260000</v>
      </c>
      <c r="R22" s="83">
        <v>7740000</v>
      </c>
      <c r="S22" s="30">
        <v>0</v>
      </c>
      <c r="T22" s="31" t="s">
        <v>221</v>
      </c>
    </row>
    <row r="23" spans="1:20" ht="51" x14ac:dyDescent="0.25">
      <c r="A23" s="34" t="s">
        <v>48</v>
      </c>
      <c r="B23" s="10" t="s">
        <v>245</v>
      </c>
      <c r="C23" s="10" t="s">
        <v>246</v>
      </c>
      <c r="D23" s="61" t="s">
        <v>131</v>
      </c>
      <c r="E23" s="10" t="s">
        <v>220</v>
      </c>
      <c r="F23" s="9" t="s">
        <v>112</v>
      </c>
      <c r="G23" s="10" t="s">
        <v>125</v>
      </c>
      <c r="H23" s="10" t="s">
        <v>119</v>
      </c>
      <c r="I23" s="14" t="s">
        <v>207</v>
      </c>
      <c r="J23" s="10" t="s">
        <v>228</v>
      </c>
      <c r="K23" s="35" t="s">
        <v>120</v>
      </c>
      <c r="L23" s="26">
        <v>0</v>
      </c>
      <c r="M23" s="82">
        <v>0</v>
      </c>
      <c r="N23" s="83">
        <v>0</v>
      </c>
      <c r="O23" s="30">
        <v>0</v>
      </c>
      <c r="P23" s="26">
        <v>8250000</v>
      </c>
      <c r="Q23" s="82">
        <v>650000</v>
      </c>
      <c r="R23" s="83">
        <v>7600000</v>
      </c>
      <c r="S23" s="30">
        <v>0</v>
      </c>
      <c r="T23" s="31" t="s">
        <v>221</v>
      </c>
    </row>
    <row r="24" spans="1:20" ht="51" x14ac:dyDescent="0.25">
      <c r="A24" s="34" t="s">
        <v>71</v>
      </c>
      <c r="B24" s="10" t="s">
        <v>252</v>
      </c>
      <c r="C24" s="10" t="s">
        <v>227</v>
      </c>
      <c r="D24" s="61" t="s">
        <v>131</v>
      </c>
      <c r="E24" s="10" t="s">
        <v>132</v>
      </c>
      <c r="F24" s="9" t="s">
        <v>112</v>
      </c>
      <c r="G24" s="10" t="s">
        <v>125</v>
      </c>
      <c r="H24" s="7" t="s">
        <v>114</v>
      </c>
      <c r="I24" s="14" t="s">
        <v>115</v>
      </c>
      <c r="J24" s="10" t="s">
        <v>133</v>
      </c>
      <c r="K24" s="35" t="s">
        <v>251</v>
      </c>
      <c r="L24" s="26">
        <v>77174082</v>
      </c>
      <c r="M24" s="82">
        <v>4951837</v>
      </c>
      <c r="N24" s="83">
        <v>72222245</v>
      </c>
      <c r="O24" s="30">
        <v>0</v>
      </c>
      <c r="P24" s="26">
        <v>0</v>
      </c>
      <c r="Q24" s="82">
        <v>0</v>
      </c>
      <c r="R24" s="83">
        <v>0</v>
      </c>
      <c r="S24" s="30">
        <v>0</v>
      </c>
      <c r="T24" s="31" t="s">
        <v>221</v>
      </c>
    </row>
    <row r="25" spans="1:20" ht="51" x14ac:dyDescent="0.25">
      <c r="A25" s="34" t="s">
        <v>51</v>
      </c>
      <c r="B25" s="10" t="s">
        <v>253</v>
      </c>
      <c r="C25" s="10" t="s">
        <v>254</v>
      </c>
      <c r="D25" s="61" t="s">
        <v>131</v>
      </c>
      <c r="E25" s="10" t="s">
        <v>220</v>
      </c>
      <c r="F25" s="9" t="s">
        <v>118</v>
      </c>
      <c r="G25" s="10" t="s">
        <v>125</v>
      </c>
      <c r="H25" s="10" t="s">
        <v>119</v>
      </c>
      <c r="I25" s="14" t="s">
        <v>115</v>
      </c>
      <c r="J25" s="10" t="s">
        <v>133</v>
      </c>
      <c r="K25" s="35" t="s">
        <v>251</v>
      </c>
      <c r="L25" s="26">
        <v>6163755.0499999998</v>
      </c>
      <c r="M25" s="82">
        <v>0</v>
      </c>
      <c r="N25" s="83">
        <v>6163755.0499999998</v>
      </c>
      <c r="O25" s="30">
        <v>0</v>
      </c>
      <c r="P25" s="26">
        <v>0</v>
      </c>
      <c r="Q25" s="82">
        <v>0</v>
      </c>
      <c r="R25" s="83">
        <v>0</v>
      </c>
      <c r="S25" s="30">
        <v>0</v>
      </c>
      <c r="T25" s="31" t="s">
        <v>221</v>
      </c>
    </row>
    <row r="26" spans="1:20" ht="63.75" x14ac:dyDescent="0.25">
      <c r="A26" s="34" t="s">
        <v>57</v>
      </c>
      <c r="B26" s="10" t="s">
        <v>268</v>
      </c>
      <c r="C26" s="10" t="s">
        <v>258</v>
      </c>
      <c r="D26" s="61" t="s">
        <v>131</v>
      </c>
      <c r="E26" s="10" t="s">
        <v>131</v>
      </c>
      <c r="F26" s="9" t="s">
        <v>112</v>
      </c>
      <c r="G26" s="8" t="s">
        <v>113</v>
      </c>
      <c r="H26" s="7" t="s">
        <v>114</v>
      </c>
      <c r="I26" s="14" t="s">
        <v>259</v>
      </c>
      <c r="J26" s="10" t="s">
        <v>260</v>
      </c>
      <c r="K26" s="35" t="s">
        <v>269</v>
      </c>
      <c r="L26" s="26">
        <v>26549601.152000006</v>
      </c>
      <c r="M26" s="82">
        <v>1789945.1999999993</v>
      </c>
      <c r="N26" s="83">
        <v>24759655.952000007</v>
      </c>
      <c r="O26" s="30">
        <v>0</v>
      </c>
      <c r="P26" s="26">
        <v>0</v>
      </c>
      <c r="Q26" s="82">
        <v>0</v>
      </c>
      <c r="R26" s="83">
        <v>0</v>
      </c>
      <c r="S26" s="30">
        <v>0</v>
      </c>
      <c r="T26" s="31" t="s">
        <v>261</v>
      </c>
    </row>
    <row r="27" spans="1:20" ht="51" x14ac:dyDescent="0.25">
      <c r="A27" s="34" t="s">
        <v>2</v>
      </c>
      <c r="B27" s="10" t="s">
        <v>281</v>
      </c>
      <c r="C27" s="10" t="s">
        <v>286</v>
      </c>
      <c r="D27" s="61" t="s">
        <v>131</v>
      </c>
      <c r="E27" s="10" t="s">
        <v>274</v>
      </c>
      <c r="F27" s="9" t="s">
        <v>112</v>
      </c>
      <c r="G27" s="10" t="s">
        <v>125</v>
      </c>
      <c r="H27" s="10" t="s">
        <v>119</v>
      </c>
      <c r="I27" s="14" t="s">
        <v>272</v>
      </c>
      <c r="J27" s="10" t="s">
        <v>282</v>
      </c>
      <c r="K27" s="35" t="s">
        <v>120</v>
      </c>
      <c r="L27" s="26">
        <v>18198750</v>
      </c>
      <c r="M27" s="82">
        <v>1500000</v>
      </c>
      <c r="N27" s="83">
        <v>16698750</v>
      </c>
      <c r="O27" s="30">
        <v>0</v>
      </c>
      <c r="P27" s="26">
        <v>0</v>
      </c>
      <c r="Q27" s="82">
        <v>0</v>
      </c>
      <c r="R27" s="83">
        <v>0</v>
      </c>
      <c r="S27" s="30">
        <v>0</v>
      </c>
      <c r="T27" s="31" t="s">
        <v>273</v>
      </c>
    </row>
    <row r="28" spans="1:20" ht="51" x14ac:dyDescent="0.25">
      <c r="A28" s="34" t="s">
        <v>38</v>
      </c>
      <c r="B28" s="10" t="s">
        <v>289</v>
      </c>
      <c r="C28" s="10" t="s">
        <v>280</v>
      </c>
      <c r="D28" s="61" t="s">
        <v>131</v>
      </c>
      <c r="E28" s="10" t="s">
        <v>132</v>
      </c>
      <c r="F28" s="9" t="s">
        <v>112</v>
      </c>
      <c r="G28" s="10" t="s">
        <v>125</v>
      </c>
      <c r="H28" s="7" t="s">
        <v>114</v>
      </c>
      <c r="I28" s="14" t="s">
        <v>278</v>
      </c>
      <c r="J28" s="10" t="s">
        <v>285</v>
      </c>
      <c r="K28" s="35" t="s">
        <v>120</v>
      </c>
      <c r="L28" s="26">
        <v>691764</v>
      </c>
      <c r="M28" s="82">
        <v>21989</v>
      </c>
      <c r="N28" s="83">
        <v>669775</v>
      </c>
      <c r="O28" s="30">
        <v>0</v>
      </c>
      <c r="P28" s="26">
        <v>0</v>
      </c>
      <c r="Q28" s="82">
        <v>0</v>
      </c>
      <c r="R28" s="83">
        <v>0</v>
      </c>
      <c r="S28" s="30">
        <v>0</v>
      </c>
      <c r="T28" s="31" t="s">
        <v>273</v>
      </c>
    </row>
    <row r="29" spans="1:20" ht="51" x14ac:dyDescent="0.25">
      <c r="A29" s="34" t="s">
        <v>37</v>
      </c>
      <c r="B29" s="10" t="s">
        <v>289</v>
      </c>
      <c r="C29" s="10" t="s">
        <v>280</v>
      </c>
      <c r="D29" s="61" t="s">
        <v>131</v>
      </c>
      <c r="E29" s="10" t="s">
        <v>132</v>
      </c>
      <c r="F29" s="9" t="s">
        <v>112</v>
      </c>
      <c r="G29" s="10" t="s">
        <v>125</v>
      </c>
      <c r="H29" s="7" t="s">
        <v>114</v>
      </c>
      <c r="I29" s="14" t="s">
        <v>278</v>
      </c>
      <c r="J29" s="10" t="s">
        <v>285</v>
      </c>
      <c r="K29" s="35" t="s">
        <v>120</v>
      </c>
      <c r="L29" s="26">
        <v>6443686</v>
      </c>
      <c r="M29" s="82">
        <v>210909</v>
      </c>
      <c r="N29" s="83">
        <v>6232777</v>
      </c>
      <c r="O29" s="30">
        <v>0</v>
      </c>
      <c r="P29" s="26">
        <v>0</v>
      </c>
      <c r="Q29" s="82">
        <v>0</v>
      </c>
      <c r="R29" s="83">
        <v>0</v>
      </c>
      <c r="S29" s="30">
        <v>0</v>
      </c>
      <c r="T29" s="31" t="s">
        <v>273</v>
      </c>
    </row>
    <row r="30" spans="1:20" ht="51" x14ac:dyDescent="0.25">
      <c r="A30" s="34" t="s">
        <v>89</v>
      </c>
      <c r="B30" s="10" t="s">
        <v>290</v>
      </c>
      <c r="C30" s="10" t="s">
        <v>291</v>
      </c>
      <c r="D30" s="61" t="s">
        <v>131</v>
      </c>
      <c r="E30" s="10" t="s">
        <v>132</v>
      </c>
      <c r="F30" s="9" t="s">
        <v>112</v>
      </c>
      <c r="G30" s="10" t="s">
        <v>125</v>
      </c>
      <c r="H30" s="7" t="s">
        <v>114</v>
      </c>
      <c r="I30" s="14" t="s">
        <v>278</v>
      </c>
      <c r="J30" s="10" t="s">
        <v>284</v>
      </c>
      <c r="K30" s="35" t="s">
        <v>120</v>
      </c>
      <c r="L30" s="26">
        <v>0</v>
      </c>
      <c r="M30" s="82">
        <v>0</v>
      </c>
      <c r="N30" s="83">
        <v>0</v>
      </c>
      <c r="O30" s="30">
        <v>0</v>
      </c>
      <c r="P30" s="26">
        <v>1650000</v>
      </c>
      <c r="Q30" s="82">
        <v>48000</v>
      </c>
      <c r="R30" s="83">
        <v>1602000</v>
      </c>
      <c r="S30" s="30">
        <v>0</v>
      </c>
      <c r="T30" s="31" t="s">
        <v>273</v>
      </c>
    </row>
    <row r="31" spans="1:20" ht="51" x14ac:dyDescent="0.25">
      <c r="A31" s="34" t="s">
        <v>70</v>
      </c>
      <c r="B31" s="10" t="s">
        <v>292</v>
      </c>
      <c r="C31" s="10" t="s">
        <v>280</v>
      </c>
      <c r="D31" s="61" t="s">
        <v>131</v>
      </c>
      <c r="E31" s="10" t="s">
        <v>132</v>
      </c>
      <c r="F31" s="9" t="s">
        <v>112</v>
      </c>
      <c r="G31" s="10" t="s">
        <v>125</v>
      </c>
      <c r="H31" s="7" t="s">
        <v>114</v>
      </c>
      <c r="I31" s="14" t="s">
        <v>278</v>
      </c>
      <c r="J31" s="10" t="s">
        <v>288</v>
      </c>
      <c r="K31" s="35" t="s">
        <v>120</v>
      </c>
      <c r="L31" s="26">
        <v>0</v>
      </c>
      <c r="M31" s="82">
        <v>0</v>
      </c>
      <c r="N31" s="83">
        <v>0</v>
      </c>
      <c r="O31" s="30">
        <v>0</v>
      </c>
      <c r="P31" s="26">
        <v>18300000</v>
      </c>
      <c r="Q31" s="82">
        <v>3250000</v>
      </c>
      <c r="R31" s="83">
        <v>15050000</v>
      </c>
      <c r="S31" s="30">
        <v>0</v>
      </c>
      <c r="T31" s="31" t="s">
        <v>273</v>
      </c>
    </row>
    <row r="32" spans="1:20" ht="51" x14ac:dyDescent="0.25">
      <c r="A32" s="34" t="s">
        <v>79</v>
      </c>
      <c r="B32" s="10" t="s">
        <v>293</v>
      </c>
      <c r="C32" s="10" t="s">
        <v>294</v>
      </c>
      <c r="D32" s="61" t="s">
        <v>131</v>
      </c>
      <c r="E32" s="10" t="s">
        <v>274</v>
      </c>
      <c r="F32" s="9" t="s">
        <v>112</v>
      </c>
      <c r="G32" s="10" t="s">
        <v>125</v>
      </c>
      <c r="H32" s="10" t="s">
        <v>119</v>
      </c>
      <c r="I32" s="14" t="s">
        <v>278</v>
      </c>
      <c r="J32" s="10" t="s">
        <v>288</v>
      </c>
      <c r="K32" s="35" t="s">
        <v>120</v>
      </c>
      <c r="L32" s="26">
        <v>0</v>
      </c>
      <c r="M32" s="82">
        <v>0</v>
      </c>
      <c r="N32" s="83">
        <v>0</v>
      </c>
      <c r="O32" s="30">
        <v>0</v>
      </c>
      <c r="P32" s="26">
        <v>10830000</v>
      </c>
      <c r="Q32" s="82">
        <v>1440000</v>
      </c>
      <c r="R32" s="83">
        <v>9390000</v>
      </c>
      <c r="S32" s="30">
        <v>0</v>
      </c>
      <c r="T32" s="31" t="s">
        <v>273</v>
      </c>
    </row>
    <row r="33" spans="1:20" ht="51" x14ac:dyDescent="0.25">
      <c r="A33" s="34" t="s">
        <v>91</v>
      </c>
      <c r="B33" s="10" t="s">
        <v>295</v>
      </c>
      <c r="C33" s="10" t="s">
        <v>294</v>
      </c>
      <c r="D33" s="61" t="s">
        <v>131</v>
      </c>
      <c r="E33" s="10" t="s">
        <v>274</v>
      </c>
      <c r="F33" s="9" t="s">
        <v>118</v>
      </c>
      <c r="G33" s="10" t="s">
        <v>125</v>
      </c>
      <c r="H33" s="10" t="s">
        <v>119</v>
      </c>
      <c r="I33" s="14" t="s">
        <v>272</v>
      </c>
      <c r="J33" s="10" t="s">
        <v>277</v>
      </c>
      <c r="K33" s="35" t="s">
        <v>120</v>
      </c>
      <c r="L33" s="26">
        <v>0</v>
      </c>
      <c r="M33" s="82">
        <v>0</v>
      </c>
      <c r="N33" s="83">
        <v>0</v>
      </c>
      <c r="O33" s="30">
        <v>0</v>
      </c>
      <c r="P33" s="26">
        <v>3380000</v>
      </c>
      <c r="Q33" s="82">
        <v>0</v>
      </c>
      <c r="R33" s="83">
        <v>3380000</v>
      </c>
      <c r="S33" s="30">
        <v>0</v>
      </c>
      <c r="T33" s="31" t="s">
        <v>273</v>
      </c>
    </row>
    <row r="34" spans="1:20" ht="51" x14ac:dyDescent="0.25">
      <c r="A34" s="34" t="s">
        <v>61</v>
      </c>
      <c r="B34" s="10" t="s">
        <v>296</v>
      </c>
      <c r="C34" s="10" t="s">
        <v>273</v>
      </c>
      <c r="D34" s="61" t="s">
        <v>131</v>
      </c>
      <c r="E34" s="10" t="s">
        <v>132</v>
      </c>
      <c r="F34" s="9" t="s">
        <v>118</v>
      </c>
      <c r="G34" s="10" t="s">
        <v>125</v>
      </c>
      <c r="H34" s="7" t="s">
        <v>114</v>
      </c>
      <c r="I34" s="14" t="s">
        <v>278</v>
      </c>
      <c r="J34" s="10" t="s">
        <v>284</v>
      </c>
      <c r="K34" s="35" t="s">
        <v>120</v>
      </c>
      <c r="L34" s="26">
        <v>0</v>
      </c>
      <c r="M34" s="82">
        <v>0</v>
      </c>
      <c r="N34" s="83">
        <v>0</v>
      </c>
      <c r="O34" s="30">
        <v>0</v>
      </c>
      <c r="P34" s="26">
        <v>425000</v>
      </c>
      <c r="Q34" s="82">
        <v>0</v>
      </c>
      <c r="R34" s="83">
        <v>425000</v>
      </c>
      <c r="S34" s="30">
        <v>0</v>
      </c>
      <c r="T34" s="31" t="s">
        <v>273</v>
      </c>
    </row>
    <row r="35" spans="1:20" ht="51" x14ac:dyDescent="0.25">
      <c r="A35" s="34" t="s">
        <v>74</v>
      </c>
      <c r="B35" s="10" t="s">
        <v>297</v>
      </c>
      <c r="C35" s="10" t="s">
        <v>294</v>
      </c>
      <c r="D35" s="61" t="s">
        <v>131</v>
      </c>
      <c r="E35" s="10" t="s">
        <v>274</v>
      </c>
      <c r="F35" s="9" t="s">
        <v>118</v>
      </c>
      <c r="G35" s="10" t="s">
        <v>125</v>
      </c>
      <c r="H35" s="10" t="s">
        <v>119</v>
      </c>
      <c r="I35" s="14" t="s">
        <v>231</v>
      </c>
      <c r="J35" s="10" t="s">
        <v>277</v>
      </c>
      <c r="K35" s="35" t="s">
        <v>120</v>
      </c>
      <c r="L35" s="26">
        <v>0</v>
      </c>
      <c r="M35" s="82">
        <v>0</v>
      </c>
      <c r="N35" s="83">
        <v>0</v>
      </c>
      <c r="O35" s="30">
        <v>0</v>
      </c>
      <c r="P35" s="26">
        <v>1670000</v>
      </c>
      <c r="Q35" s="82">
        <v>0</v>
      </c>
      <c r="R35" s="83">
        <v>1670000</v>
      </c>
      <c r="S35" s="30">
        <v>0</v>
      </c>
      <c r="T35" s="31" t="s">
        <v>273</v>
      </c>
    </row>
    <row r="36" spans="1:20" ht="51" x14ac:dyDescent="0.25">
      <c r="A36" s="34" t="s">
        <v>35</v>
      </c>
      <c r="B36" s="10" t="s">
        <v>298</v>
      </c>
      <c r="C36" s="10" t="s">
        <v>294</v>
      </c>
      <c r="D36" s="61" t="s">
        <v>131</v>
      </c>
      <c r="E36" s="10" t="s">
        <v>274</v>
      </c>
      <c r="F36" s="9" t="s">
        <v>112</v>
      </c>
      <c r="G36" s="10" t="s">
        <v>125</v>
      </c>
      <c r="H36" s="10" t="s">
        <v>119</v>
      </c>
      <c r="I36" s="14" t="s">
        <v>272</v>
      </c>
      <c r="J36" s="10" t="s">
        <v>275</v>
      </c>
      <c r="K36" s="35" t="s">
        <v>120</v>
      </c>
      <c r="L36" s="26">
        <v>0</v>
      </c>
      <c r="M36" s="82">
        <v>0</v>
      </c>
      <c r="N36" s="83">
        <v>0</v>
      </c>
      <c r="O36" s="30">
        <v>0</v>
      </c>
      <c r="P36" s="26">
        <v>3797000</v>
      </c>
      <c r="Q36" s="82">
        <v>255000</v>
      </c>
      <c r="R36" s="83">
        <v>3542000</v>
      </c>
      <c r="S36" s="30">
        <v>0</v>
      </c>
      <c r="T36" s="31" t="s">
        <v>273</v>
      </c>
    </row>
    <row r="37" spans="1:20" ht="51" x14ac:dyDescent="0.25">
      <c r="A37" s="34" t="s">
        <v>4</v>
      </c>
      <c r="B37" s="10" t="s">
        <v>299</v>
      </c>
      <c r="C37" s="10" t="s">
        <v>294</v>
      </c>
      <c r="D37" s="61" t="s">
        <v>131</v>
      </c>
      <c r="E37" s="10" t="s">
        <v>274</v>
      </c>
      <c r="F37" s="9" t="s">
        <v>118</v>
      </c>
      <c r="G37" s="10" t="s">
        <v>125</v>
      </c>
      <c r="H37" s="10" t="s">
        <v>119</v>
      </c>
      <c r="I37" s="14" t="s">
        <v>276</v>
      </c>
      <c r="J37" s="10" t="s">
        <v>279</v>
      </c>
      <c r="K37" s="35" t="s">
        <v>120</v>
      </c>
      <c r="L37" s="26">
        <v>0</v>
      </c>
      <c r="M37" s="82">
        <v>0</v>
      </c>
      <c r="N37" s="83">
        <v>0</v>
      </c>
      <c r="O37" s="30">
        <v>0</v>
      </c>
      <c r="P37" s="26">
        <v>4990000</v>
      </c>
      <c r="Q37" s="82">
        <v>0</v>
      </c>
      <c r="R37" s="83">
        <v>4990000</v>
      </c>
      <c r="S37" s="30">
        <v>0</v>
      </c>
      <c r="T37" s="31" t="s">
        <v>273</v>
      </c>
    </row>
    <row r="38" spans="1:20" ht="140.25" x14ac:dyDescent="0.25">
      <c r="A38" s="34" t="s">
        <v>12</v>
      </c>
      <c r="B38" s="10" t="s">
        <v>308</v>
      </c>
      <c r="C38" s="10" t="s">
        <v>212</v>
      </c>
      <c r="D38" s="61" t="s">
        <v>131</v>
      </c>
      <c r="E38" s="10" t="s">
        <v>124</v>
      </c>
      <c r="F38" s="9" t="s">
        <v>112</v>
      </c>
      <c r="G38" s="10" t="s">
        <v>113</v>
      </c>
      <c r="H38" s="10" t="s">
        <v>306</v>
      </c>
      <c r="I38" s="14" t="s">
        <v>307</v>
      </c>
      <c r="J38" s="10" t="s">
        <v>306</v>
      </c>
      <c r="K38" s="35" t="s">
        <v>120</v>
      </c>
      <c r="L38" s="26">
        <v>11683557.208541807</v>
      </c>
      <c r="M38" s="82">
        <v>0</v>
      </c>
      <c r="N38" s="83">
        <v>11683557.208541807</v>
      </c>
      <c r="O38" s="30">
        <v>0</v>
      </c>
      <c r="P38" s="26">
        <v>0</v>
      </c>
      <c r="Q38" s="82">
        <v>0</v>
      </c>
      <c r="R38" s="83">
        <v>0</v>
      </c>
      <c r="S38" s="30">
        <v>0</v>
      </c>
      <c r="T38" s="31" t="s">
        <v>134</v>
      </c>
    </row>
    <row r="39" spans="1:20" ht="140.25" x14ac:dyDescent="0.25">
      <c r="A39" s="34" t="s">
        <v>17</v>
      </c>
      <c r="B39" s="10" t="s">
        <v>309</v>
      </c>
      <c r="C39" s="10" t="s">
        <v>134</v>
      </c>
      <c r="D39" s="61" t="s">
        <v>131</v>
      </c>
      <c r="E39" s="10" t="s">
        <v>124</v>
      </c>
      <c r="F39" s="9" t="s">
        <v>112</v>
      </c>
      <c r="G39" s="10" t="s">
        <v>113</v>
      </c>
      <c r="H39" s="10" t="s">
        <v>306</v>
      </c>
      <c r="I39" s="14" t="s">
        <v>307</v>
      </c>
      <c r="J39" s="10" t="s">
        <v>306</v>
      </c>
      <c r="K39" s="35" t="s">
        <v>120</v>
      </c>
      <c r="L39" s="26">
        <v>13935823.363590483</v>
      </c>
      <c r="M39" s="82">
        <v>0</v>
      </c>
      <c r="N39" s="83">
        <v>13935823.363590483</v>
      </c>
      <c r="O39" s="30">
        <v>0</v>
      </c>
      <c r="P39" s="26">
        <v>0</v>
      </c>
      <c r="Q39" s="82">
        <v>0</v>
      </c>
      <c r="R39" s="83">
        <v>0</v>
      </c>
      <c r="S39" s="30">
        <v>0</v>
      </c>
      <c r="T39" s="31" t="s">
        <v>134</v>
      </c>
    </row>
    <row r="40" spans="1:20" ht="140.25" x14ac:dyDescent="0.25">
      <c r="A40" s="34" t="s">
        <v>25</v>
      </c>
      <c r="B40" s="10" t="s">
        <v>308</v>
      </c>
      <c r="C40" s="10" t="s">
        <v>151</v>
      </c>
      <c r="D40" s="61" t="s">
        <v>131</v>
      </c>
      <c r="E40" s="10" t="s">
        <v>124</v>
      </c>
      <c r="F40" s="9" t="s">
        <v>112</v>
      </c>
      <c r="G40" s="10" t="s">
        <v>113</v>
      </c>
      <c r="H40" s="10" t="s">
        <v>306</v>
      </c>
      <c r="I40" s="14" t="s">
        <v>307</v>
      </c>
      <c r="J40" s="10" t="s">
        <v>306</v>
      </c>
      <c r="K40" s="35" t="s">
        <v>120</v>
      </c>
      <c r="L40" s="26">
        <v>8087143.4248482306</v>
      </c>
      <c r="M40" s="82">
        <v>0</v>
      </c>
      <c r="N40" s="83">
        <v>8087143.4248482306</v>
      </c>
      <c r="O40" s="30">
        <v>0</v>
      </c>
      <c r="P40" s="26">
        <v>0</v>
      </c>
      <c r="Q40" s="82">
        <v>0</v>
      </c>
      <c r="R40" s="83">
        <v>0</v>
      </c>
      <c r="S40" s="30">
        <v>0</v>
      </c>
      <c r="T40" s="31" t="s">
        <v>134</v>
      </c>
    </row>
    <row r="41" spans="1:20" ht="140.25" x14ac:dyDescent="0.25">
      <c r="A41" s="34" t="s">
        <v>20</v>
      </c>
      <c r="B41" s="10" t="s">
        <v>308</v>
      </c>
      <c r="C41" s="10" t="s">
        <v>273</v>
      </c>
      <c r="D41" s="61" t="s">
        <v>131</v>
      </c>
      <c r="E41" s="10" t="s">
        <v>124</v>
      </c>
      <c r="F41" s="9" t="s">
        <v>112</v>
      </c>
      <c r="G41" s="10" t="s">
        <v>113</v>
      </c>
      <c r="H41" s="10" t="s">
        <v>306</v>
      </c>
      <c r="I41" s="14" t="s">
        <v>310</v>
      </c>
      <c r="J41" s="10" t="s">
        <v>306</v>
      </c>
      <c r="K41" s="35" t="s">
        <v>120</v>
      </c>
      <c r="L41" s="26">
        <v>0</v>
      </c>
      <c r="M41" s="82">
        <v>0</v>
      </c>
      <c r="N41" s="83">
        <v>4468343.777956007</v>
      </c>
      <c r="O41" s="30">
        <v>0</v>
      </c>
      <c r="P41" s="26">
        <v>12332819.498471366</v>
      </c>
      <c r="Q41" s="82">
        <v>0</v>
      </c>
      <c r="R41" s="83">
        <v>0</v>
      </c>
      <c r="S41" s="30">
        <v>0</v>
      </c>
      <c r="T41" s="31" t="s">
        <v>134</v>
      </c>
    </row>
    <row r="42" spans="1:20" ht="140.25" x14ac:dyDescent="0.25">
      <c r="A42" s="34" t="s">
        <v>16</v>
      </c>
      <c r="B42" s="10" t="s">
        <v>308</v>
      </c>
      <c r="C42" s="10" t="s">
        <v>145</v>
      </c>
      <c r="D42" s="61" t="s">
        <v>131</v>
      </c>
      <c r="E42" s="10" t="s">
        <v>124</v>
      </c>
      <c r="F42" s="9" t="s">
        <v>112</v>
      </c>
      <c r="G42" s="10" t="s">
        <v>113</v>
      </c>
      <c r="H42" s="10" t="s">
        <v>306</v>
      </c>
      <c r="I42" s="14" t="s">
        <v>307</v>
      </c>
      <c r="J42" s="10" t="s">
        <v>306</v>
      </c>
      <c r="K42" s="35" t="s">
        <v>120</v>
      </c>
      <c r="L42" s="26">
        <v>4468343.777956007</v>
      </c>
      <c r="M42" s="82">
        <v>0</v>
      </c>
      <c r="N42" s="83">
        <v>6569371.7994612781</v>
      </c>
      <c r="O42" s="30">
        <v>0</v>
      </c>
      <c r="P42" s="26">
        <v>0</v>
      </c>
      <c r="Q42" s="82">
        <v>0</v>
      </c>
      <c r="R42" s="83">
        <v>0</v>
      </c>
      <c r="S42" s="30">
        <v>0</v>
      </c>
      <c r="T42" s="31" t="s">
        <v>134</v>
      </c>
    </row>
    <row r="43" spans="1:20" ht="114.75" x14ac:dyDescent="0.25">
      <c r="A43" s="34" t="s">
        <v>26</v>
      </c>
      <c r="B43" s="10" t="s">
        <v>311</v>
      </c>
      <c r="C43" s="10" t="s">
        <v>261</v>
      </c>
      <c r="D43" s="61" t="s">
        <v>131</v>
      </c>
      <c r="E43" s="10" t="s">
        <v>124</v>
      </c>
      <c r="F43" s="9" t="s">
        <v>112</v>
      </c>
      <c r="G43" s="10" t="s">
        <v>113</v>
      </c>
      <c r="H43" s="10" t="s">
        <v>306</v>
      </c>
      <c r="I43" s="14" t="s">
        <v>307</v>
      </c>
      <c r="J43" s="10" t="s">
        <v>306</v>
      </c>
      <c r="K43" s="35" t="s">
        <v>120</v>
      </c>
      <c r="L43" s="26">
        <v>6569371.7994612781</v>
      </c>
      <c r="M43" s="82">
        <v>0</v>
      </c>
      <c r="N43" s="83">
        <v>766548.13641918346</v>
      </c>
      <c r="O43" s="30">
        <v>0</v>
      </c>
      <c r="P43" s="26">
        <v>0</v>
      </c>
      <c r="Q43" s="82">
        <v>0</v>
      </c>
      <c r="R43" s="83">
        <v>0</v>
      </c>
      <c r="S43" s="30">
        <v>0</v>
      </c>
      <c r="T43" s="31" t="s">
        <v>134</v>
      </c>
    </row>
    <row r="44" spans="1:20" ht="114.75" x14ac:dyDescent="0.25">
      <c r="A44" s="34" t="s">
        <v>21</v>
      </c>
      <c r="B44" s="10" t="s">
        <v>311</v>
      </c>
      <c r="C44" s="10" t="s">
        <v>221</v>
      </c>
      <c r="D44" s="61" t="s">
        <v>131</v>
      </c>
      <c r="E44" s="10" t="s">
        <v>124</v>
      </c>
      <c r="F44" s="9" t="s">
        <v>112</v>
      </c>
      <c r="G44" s="10" t="s">
        <v>113</v>
      </c>
      <c r="H44" s="10" t="s">
        <v>306</v>
      </c>
      <c r="I44" s="14" t="s">
        <v>310</v>
      </c>
      <c r="J44" s="10" t="s">
        <v>306</v>
      </c>
      <c r="K44" s="35" t="s">
        <v>120</v>
      </c>
      <c r="L44" s="26">
        <v>0</v>
      </c>
      <c r="M44" s="82">
        <v>0</v>
      </c>
      <c r="N44" s="83">
        <v>18313977.5234151</v>
      </c>
      <c r="O44" s="30">
        <v>0</v>
      </c>
      <c r="P44" s="26">
        <v>8319760.9795971904</v>
      </c>
      <c r="Q44" s="82">
        <v>0</v>
      </c>
      <c r="R44" s="83">
        <v>0</v>
      </c>
      <c r="S44" s="30">
        <v>0</v>
      </c>
      <c r="T44" s="31" t="s">
        <v>134</v>
      </c>
    </row>
    <row r="45" spans="1:20" ht="114.75" x14ac:dyDescent="0.25">
      <c r="A45" s="34" t="s">
        <v>24</v>
      </c>
      <c r="B45" s="10" t="s">
        <v>311</v>
      </c>
      <c r="C45" s="10" t="s">
        <v>312</v>
      </c>
      <c r="D45" s="61" t="s">
        <v>131</v>
      </c>
      <c r="E45" s="10" t="s">
        <v>124</v>
      </c>
      <c r="F45" s="9" t="s">
        <v>112</v>
      </c>
      <c r="G45" s="10" t="s">
        <v>113</v>
      </c>
      <c r="H45" s="10" t="s">
        <v>306</v>
      </c>
      <c r="I45" s="14" t="s">
        <v>310</v>
      </c>
      <c r="J45" s="10" t="s">
        <v>306</v>
      </c>
      <c r="K45" s="35" t="s">
        <v>120</v>
      </c>
      <c r="L45" s="26">
        <v>0</v>
      </c>
      <c r="M45" s="82">
        <v>0</v>
      </c>
      <c r="N45" s="83">
        <v>4360516.4661001153</v>
      </c>
      <c r="O45" s="30">
        <v>0</v>
      </c>
      <c r="P45" s="26">
        <v>2752443.7224200126</v>
      </c>
      <c r="Q45" s="82">
        <v>0</v>
      </c>
      <c r="R45" s="83">
        <v>0</v>
      </c>
      <c r="S45" s="30">
        <v>0</v>
      </c>
      <c r="T45" s="31" t="s">
        <v>134</v>
      </c>
    </row>
    <row r="46" spans="1:20" ht="114.75" x14ac:dyDescent="0.25">
      <c r="A46" s="34" t="s">
        <v>28</v>
      </c>
      <c r="B46" s="10" t="s">
        <v>311</v>
      </c>
      <c r="C46" s="10" t="s">
        <v>313</v>
      </c>
      <c r="D46" s="61" t="s">
        <v>131</v>
      </c>
      <c r="E46" s="10" t="s">
        <v>124</v>
      </c>
      <c r="F46" s="9" t="s">
        <v>112</v>
      </c>
      <c r="G46" s="10" t="s">
        <v>113</v>
      </c>
      <c r="H46" s="10" t="s">
        <v>306</v>
      </c>
      <c r="I46" s="14" t="s">
        <v>310</v>
      </c>
      <c r="J46" s="10" t="s">
        <v>306</v>
      </c>
      <c r="K46" s="35" t="s">
        <v>120</v>
      </c>
      <c r="L46" s="26">
        <v>0</v>
      </c>
      <c r="M46" s="82">
        <v>0</v>
      </c>
      <c r="N46" s="83">
        <v>860139</v>
      </c>
      <c r="O46" s="30">
        <v>0</v>
      </c>
      <c r="P46" s="26">
        <v>5573007.4826406939</v>
      </c>
      <c r="Q46" s="82">
        <v>0</v>
      </c>
      <c r="R46" s="83">
        <v>0</v>
      </c>
      <c r="S46" s="30">
        <v>0</v>
      </c>
      <c r="T46" s="31" t="s">
        <v>134</v>
      </c>
    </row>
    <row r="47" spans="1:20" ht="140.25" x14ac:dyDescent="0.25">
      <c r="A47" s="34" t="s">
        <v>23</v>
      </c>
      <c r="B47" s="10" t="s">
        <v>308</v>
      </c>
      <c r="C47" s="10" t="s">
        <v>111</v>
      </c>
      <c r="D47" s="61" t="s">
        <v>131</v>
      </c>
      <c r="E47" s="10" t="s">
        <v>124</v>
      </c>
      <c r="F47" s="9" t="s">
        <v>112</v>
      </c>
      <c r="G47" s="10" t="s">
        <v>113</v>
      </c>
      <c r="H47" s="10" t="s">
        <v>306</v>
      </c>
      <c r="I47" s="14" t="s">
        <v>307</v>
      </c>
      <c r="J47" s="10" t="s">
        <v>306</v>
      </c>
      <c r="K47" s="35" t="s">
        <v>120</v>
      </c>
      <c r="L47" s="26">
        <v>766548.13641918346</v>
      </c>
      <c r="M47" s="82">
        <v>0</v>
      </c>
      <c r="N47" s="83">
        <v>629370</v>
      </c>
      <c r="O47" s="30">
        <v>0</v>
      </c>
      <c r="P47" s="26">
        <v>0</v>
      </c>
      <c r="Q47" s="82">
        <v>0</v>
      </c>
      <c r="R47" s="83">
        <v>0</v>
      </c>
      <c r="S47" s="30">
        <v>0</v>
      </c>
      <c r="T47" s="31" t="s">
        <v>134</v>
      </c>
    </row>
    <row r="48" spans="1:20" ht="178.5" x14ac:dyDescent="0.25">
      <c r="A48" s="34" t="s">
        <v>19</v>
      </c>
      <c r="B48" s="10" t="s">
        <v>314</v>
      </c>
      <c r="C48" s="10" t="s">
        <v>134</v>
      </c>
      <c r="D48" s="61" t="s">
        <v>131</v>
      </c>
      <c r="E48" s="10" t="s">
        <v>124</v>
      </c>
      <c r="F48" s="9" t="s">
        <v>112</v>
      </c>
      <c r="G48" s="10" t="s">
        <v>113</v>
      </c>
      <c r="H48" s="10" t="s">
        <v>306</v>
      </c>
      <c r="I48" s="14" t="s">
        <v>307</v>
      </c>
      <c r="J48" s="10" t="s">
        <v>306</v>
      </c>
      <c r="K48" s="35" t="s">
        <v>120</v>
      </c>
      <c r="L48" s="26">
        <v>18313977.5234151</v>
      </c>
      <c r="M48" s="82">
        <v>0</v>
      </c>
      <c r="N48" s="83">
        <v>365422.42618559999</v>
      </c>
      <c r="O48" s="30">
        <v>0</v>
      </c>
      <c r="P48" s="26">
        <v>0</v>
      </c>
      <c r="Q48" s="82">
        <v>0</v>
      </c>
      <c r="R48" s="83">
        <v>0</v>
      </c>
      <c r="S48" s="30">
        <v>0</v>
      </c>
      <c r="T48" s="31" t="s">
        <v>134</v>
      </c>
    </row>
    <row r="49" spans="1:20" ht="127.5" x14ac:dyDescent="0.25">
      <c r="A49" s="34" t="s">
        <v>15</v>
      </c>
      <c r="B49" s="10" t="s">
        <v>315</v>
      </c>
      <c r="C49" s="10" t="s">
        <v>316</v>
      </c>
      <c r="D49" s="61" t="s">
        <v>131</v>
      </c>
      <c r="E49" s="10" t="s">
        <v>124</v>
      </c>
      <c r="F49" s="9" t="s">
        <v>112</v>
      </c>
      <c r="G49" s="10" t="s">
        <v>113</v>
      </c>
      <c r="H49" s="10" t="s">
        <v>306</v>
      </c>
      <c r="I49" s="14" t="s">
        <v>307</v>
      </c>
      <c r="J49" s="10" t="s">
        <v>306</v>
      </c>
      <c r="K49" s="35" t="s">
        <v>120</v>
      </c>
      <c r="L49" s="26">
        <v>4360516.4661001153</v>
      </c>
      <c r="M49" s="82">
        <v>0</v>
      </c>
      <c r="N49" s="83">
        <v>396802.12163956591</v>
      </c>
      <c r="O49" s="30">
        <v>0</v>
      </c>
      <c r="P49" s="26">
        <v>0</v>
      </c>
      <c r="Q49" s="82">
        <v>0</v>
      </c>
      <c r="R49" s="83">
        <v>0</v>
      </c>
      <c r="S49" s="30">
        <v>0</v>
      </c>
      <c r="T49" s="31" t="s">
        <v>134</v>
      </c>
    </row>
    <row r="50" spans="1:20" ht="127.5" x14ac:dyDescent="0.25">
      <c r="A50" s="34" t="s">
        <v>27</v>
      </c>
      <c r="B50" s="10" t="s">
        <v>317</v>
      </c>
      <c r="C50" s="10" t="s">
        <v>318</v>
      </c>
      <c r="D50" s="61" t="s">
        <v>131</v>
      </c>
      <c r="E50" s="10" t="s">
        <v>124</v>
      </c>
      <c r="F50" s="9" t="s">
        <v>112</v>
      </c>
      <c r="G50" s="10" t="s">
        <v>113</v>
      </c>
      <c r="H50" s="10" t="s">
        <v>306</v>
      </c>
      <c r="I50" s="14" t="s">
        <v>307</v>
      </c>
      <c r="J50" s="10" t="s">
        <v>306</v>
      </c>
      <c r="K50" s="35" t="s">
        <v>120</v>
      </c>
      <c r="L50" s="26">
        <v>860139</v>
      </c>
      <c r="M50" s="82">
        <v>0</v>
      </c>
      <c r="N50" s="83">
        <v>125874</v>
      </c>
      <c r="O50" s="30">
        <v>0</v>
      </c>
      <c r="P50" s="26">
        <v>0</v>
      </c>
      <c r="Q50" s="82">
        <v>0</v>
      </c>
      <c r="R50" s="83">
        <v>0</v>
      </c>
      <c r="S50" s="30">
        <v>0</v>
      </c>
      <c r="T50" s="31" t="s">
        <v>134</v>
      </c>
    </row>
    <row r="51" spans="1:20" ht="76.5" x14ac:dyDescent="0.25">
      <c r="A51" s="34" t="s">
        <v>22</v>
      </c>
      <c r="B51" s="10" t="s">
        <v>319</v>
      </c>
      <c r="C51" s="10" t="s">
        <v>320</v>
      </c>
      <c r="D51" s="61" t="s">
        <v>131</v>
      </c>
      <c r="E51" s="10" t="s">
        <v>124</v>
      </c>
      <c r="F51" s="9" t="s">
        <v>112</v>
      </c>
      <c r="G51" s="10" t="s">
        <v>113</v>
      </c>
      <c r="H51" s="10" t="s">
        <v>306</v>
      </c>
      <c r="I51" s="14" t="s">
        <v>307</v>
      </c>
      <c r="J51" s="10" t="s">
        <v>306</v>
      </c>
      <c r="K51" s="35" t="s">
        <v>120</v>
      </c>
      <c r="L51" s="26">
        <v>629370</v>
      </c>
      <c r="M51" s="82">
        <v>0</v>
      </c>
      <c r="N51" s="83">
        <v>379887.45781490183</v>
      </c>
      <c r="O51" s="30">
        <v>0</v>
      </c>
      <c r="P51" s="26">
        <v>0</v>
      </c>
      <c r="Q51" s="82">
        <v>0</v>
      </c>
      <c r="R51" s="83">
        <v>0</v>
      </c>
      <c r="S51" s="30">
        <v>0</v>
      </c>
      <c r="T51" s="31" t="s">
        <v>134</v>
      </c>
    </row>
    <row r="52" spans="1:20" ht="127.5" x14ac:dyDescent="0.25">
      <c r="A52" s="34" t="s">
        <v>9</v>
      </c>
      <c r="B52" s="10" t="s">
        <v>321</v>
      </c>
      <c r="C52" s="10" t="s">
        <v>322</v>
      </c>
      <c r="D52" s="61" t="s">
        <v>131</v>
      </c>
      <c r="E52" s="10" t="s">
        <v>124</v>
      </c>
      <c r="F52" s="9" t="s">
        <v>112</v>
      </c>
      <c r="G52" s="10" t="s">
        <v>113</v>
      </c>
      <c r="H52" s="10" t="s">
        <v>306</v>
      </c>
      <c r="I52" s="14" t="s">
        <v>307</v>
      </c>
      <c r="J52" s="10" t="s">
        <v>306</v>
      </c>
      <c r="K52" s="35" t="s">
        <v>120</v>
      </c>
      <c r="L52" s="26">
        <v>365422.42618559999</v>
      </c>
      <c r="M52" s="82">
        <v>0</v>
      </c>
      <c r="N52" s="83">
        <v>6485600.1577500002</v>
      </c>
      <c r="O52" s="30">
        <v>0</v>
      </c>
      <c r="P52" s="26">
        <v>0</v>
      </c>
      <c r="Q52" s="82">
        <v>0</v>
      </c>
      <c r="R52" s="83">
        <v>0</v>
      </c>
      <c r="S52" s="30">
        <v>0</v>
      </c>
      <c r="T52" s="31" t="s">
        <v>134</v>
      </c>
    </row>
    <row r="53" spans="1:20" ht="127.5" x14ac:dyDescent="0.25">
      <c r="A53" s="34" t="s">
        <v>10</v>
      </c>
      <c r="B53" s="10" t="s">
        <v>321</v>
      </c>
      <c r="C53" s="10" t="s">
        <v>323</v>
      </c>
      <c r="D53" s="61" t="s">
        <v>131</v>
      </c>
      <c r="E53" s="10" t="s">
        <v>124</v>
      </c>
      <c r="F53" s="9" t="s">
        <v>112</v>
      </c>
      <c r="G53" s="10" t="s">
        <v>113</v>
      </c>
      <c r="H53" s="10" t="s">
        <v>306</v>
      </c>
      <c r="I53" s="14" t="s">
        <v>307</v>
      </c>
      <c r="J53" s="10" t="s">
        <v>306</v>
      </c>
      <c r="K53" s="35" t="s">
        <v>120</v>
      </c>
      <c r="L53" s="26">
        <v>396802.12163956591</v>
      </c>
      <c r="M53" s="82">
        <v>0</v>
      </c>
      <c r="N53" s="83">
        <v>3309466.4653554</v>
      </c>
      <c r="O53" s="30">
        <v>0</v>
      </c>
      <c r="P53" s="26">
        <v>0</v>
      </c>
      <c r="Q53" s="82">
        <v>0</v>
      </c>
      <c r="R53" s="83">
        <v>0</v>
      </c>
      <c r="S53" s="30">
        <v>0</v>
      </c>
      <c r="T53" s="31" t="s">
        <v>134</v>
      </c>
    </row>
    <row r="54" spans="1:20" ht="127.5" x14ac:dyDescent="0.25">
      <c r="A54" s="34" t="s">
        <v>13</v>
      </c>
      <c r="B54" s="10" t="s">
        <v>324</v>
      </c>
      <c r="C54" s="10" t="s">
        <v>325</v>
      </c>
      <c r="D54" s="61" t="s">
        <v>131</v>
      </c>
      <c r="E54" s="10" t="s">
        <v>124</v>
      </c>
      <c r="F54" s="9" t="s">
        <v>112</v>
      </c>
      <c r="G54" s="10" t="s">
        <v>113</v>
      </c>
      <c r="H54" s="10" t="s">
        <v>306</v>
      </c>
      <c r="I54" s="14" t="s">
        <v>307</v>
      </c>
      <c r="J54" s="10" t="s">
        <v>306</v>
      </c>
      <c r="K54" s="35" t="s">
        <v>120</v>
      </c>
      <c r="L54" s="26">
        <v>125874</v>
      </c>
      <c r="M54" s="82">
        <v>0</v>
      </c>
      <c r="N54" s="83">
        <v>3219890.017536866</v>
      </c>
      <c r="O54" s="30">
        <v>0</v>
      </c>
      <c r="P54" s="26">
        <v>0</v>
      </c>
      <c r="Q54" s="82">
        <v>0</v>
      </c>
      <c r="R54" s="83">
        <v>0</v>
      </c>
      <c r="S54" s="30">
        <v>0</v>
      </c>
      <c r="T54" s="31" t="s">
        <v>134</v>
      </c>
    </row>
    <row r="55" spans="1:20" ht="127.5" x14ac:dyDescent="0.25">
      <c r="A55" s="34" t="s">
        <v>11</v>
      </c>
      <c r="B55" s="10" t="s">
        <v>317</v>
      </c>
      <c r="C55" s="10" t="s">
        <v>326</v>
      </c>
      <c r="D55" s="61" t="s">
        <v>131</v>
      </c>
      <c r="E55" s="10" t="s">
        <v>124</v>
      </c>
      <c r="F55" s="9" t="s">
        <v>112</v>
      </c>
      <c r="G55" s="10" t="s">
        <v>113</v>
      </c>
      <c r="H55" s="10" t="s">
        <v>306</v>
      </c>
      <c r="I55" s="14" t="s">
        <v>307</v>
      </c>
      <c r="J55" s="10" t="s">
        <v>306</v>
      </c>
      <c r="K55" s="35" t="s">
        <v>120</v>
      </c>
      <c r="L55" s="26">
        <v>379887.45781490183</v>
      </c>
      <c r="M55" s="82">
        <v>0</v>
      </c>
      <c r="N55" s="83">
        <v>3334361.2186320061</v>
      </c>
      <c r="O55" s="30">
        <v>0</v>
      </c>
      <c r="P55" s="26">
        <v>0</v>
      </c>
      <c r="Q55" s="82">
        <v>0</v>
      </c>
      <c r="R55" s="83">
        <v>0</v>
      </c>
      <c r="S55" s="30">
        <v>0</v>
      </c>
      <c r="T55" s="31" t="s">
        <v>134</v>
      </c>
    </row>
    <row r="56" spans="1:20" ht="127.5" x14ac:dyDescent="0.25">
      <c r="A56" s="34" t="s">
        <v>30</v>
      </c>
      <c r="B56" s="10" t="s">
        <v>317</v>
      </c>
      <c r="C56" s="10" t="s">
        <v>327</v>
      </c>
      <c r="D56" s="61" t="s">
        <v>131</v>
      </c>
      <c r="E56" s="10" t="s">
        <v>124</v>
      </c>
      <c r="F56" s="9" t="s">
        <v>112</v>
      </c>
      <c r="G56" s="10" t="s">
        <v>113</v>
      </c>
      <c r="H56" s="10" t="s">
        <v>306</v>
      </c>
      <c r="I56" s="14" t="s">
        <v>307</v>
      </c>
      <c r="J56" s="10" t="s">
        <v>306</v>
      </c>
      <c r="K56" s="35" t="s">
        <v>120</v>
      </c>
      <c r="L56" s="26">
        <v>6485600.1577500002</v>
      </c>
      <c r="M56" s="82">
        <v>0</v>
      </c>
      <c r="N56" s="83">
        <v>0</v>
      </c>
      <c r="O56" s="30">
        <v>0</v>
      </c>
      <c r="P56" s="26">
        <v>0</v>
      </c>
      <c r="Q56" s="82">
        <v>0</v>
      </c>
      <c r="R56" s="83">
        <v>0</v>
      </c>
      <c r="S56" s="30">
        <v>0</v>
      </c>
      <c r="T56" s="31" t="s">
        <v>134</v>
      </c>
    </row>
    <row r="57" spans="1:20" ht="127.5" x14ac:dyDescent="0.25">
      <c r="A57" s="34" t="s">
        <v>18</v>
      </c>
      <c r="B57" s="10" t="s">
        <v>328</v>
      </c>
      <c r="C57" s="10" t="s">
        <v>134</v>
      </c>
      <c r="D57" s="61" t="s">
        <v>131</v>
      </c>
      <c r="E57" s="10" t="s">
        <v>124</v>
      </c>
      <c r="F57" s="9" t="s">
        <v>112</v>
      </c>
      <c r="G57" s="10" t="s">
        <v>113</v>
      </c>
      <c r="H57" s="10" t="s">
        <v>306</v>
      </c>
      <c r="I57" s="14" t="s">
        <v>307</v>
      </c>
      <c r="J57" s="10" t="s">
        <v>306</v>
      </c>
      <c r="K57" s="35" t="s">
        <v>120</v>
      </c>
      <c r="L57" s="26">
        <v>3309466.4653554</v>
      </c>
      <c r="M57" s="82">
        <v>0</v>
      </c>
      <c r="N57" s="83">
        <v>0</v>
      </c>
      <c r="O57" s="30">
        <v>0</v>
      </c>
      <c r="P57" s="26">
        <v>0</v>
      </c>
      <c r="Q57" s="82">
        <v>0</v>
      </c>
      <c r="R57" s="83">
        <v>0</v>
      </c>
      <c r="S57" s="30">
        <v>0</v>
      </c>
      <c r="T57" s="31" t="s">
        <v>134</v>
      </c>
    </row>
    <row r="58" spans="1:20" ht="51" x14ac:dyDescent="0.25">
      <c r="A58" s="34" t="s">
        <v>52</v>
      </c>
      <c r="B58" s="10" t="s">
        <v>331</v>
      </c>
      <c r="C58" s="10" t="s">
        <v>330</v>
      </c>
      <c r="D58" s="61" t="s">
        <v>131</v>
      </c>
      <c r="E58" s="10" t="s">
        <v>124</v>
      </c>
      <c r="F58" s="10" t="s">
        <v>165</v>
      </c>
      <c r="G58" s="10" t="s">
        <v>125</v>
      </c>
      <c r="H58" s="10" t="s">
        <v>119</v>
      </c>
      <c r="I58" s="14" t="s">
        <v>272</v>
      </c>
      <c r="J58" s="10" t="s">
        <v>282</v>
      </c>
      <c r="K58" s="35" t="s">
        <v>120</v>
      </c>
      <c r="L58" s="26">
        <v>5500000</v>
      </c>
      <c r="M58" s="82">
        <v>0</v>
      </c>
      <c r="N58" s="83">
        <v>5500000</v>
      </c>
      <c r="O58" s="30">
        <v>0</v>
      </c>
      <c r="P58" s="26">
        <v>0</v>
      </c>
      <c r="Q58" s="82">
        <v>0</v>
      </c>
      <c r="R58" s="83">
        <v>0</v>
      </c>
      <c r="S58" s="30">
        <v>0</v>
      </c>
      <c r="T58" s="31" t="s">
        <v>312</v>
      </c>
    </row>
    <row r="59" spans="1:20" ht="51" x14ac:dyDescent="0.25">
      <c r="A59" s="34" t="s">
        <v>59</v>
      </c>
      <c r="B59" s="10" t="s">
        <v>332</v>
      </c>
      <c r="C59" s="10" t="s">
        <v>333</v>
      </c>
      <c r="D59" s="61" t="s">
        <v>131</v>
      </c>
      <c r="E59" s="10" t="s">
        <v>334</v>
      </c>
      <c r="F59" s="10" t="s">
        <v>118</v>
      </c>
      <c r="G59" s="10" t="s">
        <v>125</v>
      </c>
      <c r="H59" s="7" t="s">
        <v>114</v>
      </c>
      <c r="I59" s="14" t="s">
        <v>272</v>
      </c>
      <c r="J59" s="10" t="s">
        <v>329</v>
      </c>
      <c r="K59" s="35" t="s">
        <v>120</v>
      </c>
      <c r="L59" s="26">
        <v>0</v>
      </c>
      <c r="M59" s="82">
        <v>0</v>
      </c>
      <c r="N59" s="83">
        <v>0</v>
      </c>
      <c r="O59" s="30">
        <v>0</v>
      </c>
      <c r="P59" s="26">
        <v>2500000</v>
      </c>
      <c r="Q59" s="82">
        <v>0</v>
      </c>
      <c r="R59" s="83">
        <v>2500000</v>
      </c>
      <c r="S59" s="30">
        <v>0</v>
      </c>
      <c r="T59" s="31" t="s">
        <v>312</v>
      </c>
    </row>
    <row r="60" spans="1:20" ht="51" x14ac:dyDescent="0.25">
      <c r="A60" s="73" t="s">
        <v>5</v>
      </c>
      <c r="B60" s="16" t="s">
        <v>336</v>
      </c>
      <c r="C60" s="16" t="s">
        <v>337</v>
      </c>
      <c r="D60" s="62" t="s">
        <v>131</v>
      </c>
      <c r="E60" s="16" t="s">
        <v>124</v>
      </c>
      <c r="F60" s="17" t="s">
        <v>118</v>
      </c>
      <c r="G60" s="16" t="s">
        <v>125</v>
      </c>
      <c r="H60" s="16" t="s">
        <v>119</v>
      </c>
      <c r="I60" s="78" t="s">
        <v>115</v>
      </c>
      <c r="J60" s="16" t="s">
        <v>136</v>
      </c>
      <c r="K60" s="37" t="s">
        <v>222</v>
      </c>
      <c r="L60" s="27">
        <v>30000000</v>
      </c>
      <c r="M60" s="84">
        <v>0</v>
      </c>
      <c r="N60" s="85">
        <v>30000000</v>
      </c>
      <c r="O60" s="32">
        <v>0</v>
      </c>
      <c r="P60" s="27">
        <v>0</v>
      </c>
      <c r="Q60" s="86">
        <v>0</v>
      </c>
      <c r="R60" s="85">
        <v>0</v>
      </c>
      <c r="S60" s="32">
        <v>0</v>
      </c>
      <c r="T60" s="50" t="s">
        <v>312</v>
      </c>
    </row>
    <row r="61" spans="1:20" ht="127.5" x14ac:dyDescent="0.25">
      <c r="A61" s="73" t="s">
        <v>14</v>
      </c>
      <c r="B61" s="16" t="s">
        <v>315</v>
      </c>
      <c r="C61" s="16" t="s">
        <v>340</v>
      </c>
      <c r="D61" s="62" t="s">
        <v>131</v>
      </c>
      <c r="E61" s="16" t="s">
        <v>124</v>
      </c>
      <c r="F61" s="18" t="s">
        <v>112</v>
      </c>
      <c r="G61" s="16" t="s">
        <v>113</v>
      </c>
      <c r="H61" s="16" t="s">
        <v>306</v>
      </c>
      <c r="I61" s="23" t="s">
        <v>307</v>
      </c>
      <c r="J61" s="16" t="s">
        <v>306</v>
      </c>
      <c r="K61" s="37" t="s">
        <v>120</v>
      </c>
      <c r="L61" s="27">
        <v>3219890.017536866</v>
      </c>
      <c r="M61" s="84">
        <v>0</v>
      </c>
      <c r="N61" s="85">
        <v>0</v>
      </c>
      <c r="O61" s="32">
        <v>0</v>
      </c>
      <c r="P61" s="27">
        <v>0</v>
      </c>
      <c r="Q61" s="86">
        <v>0</v>
      </c>
      <c r="R61" s="85">
        <v>0</v>
      </c>
      <c r="S61" s="32">
        <v>0</v>
      </c>
      <c r="T61" s="31" t="s">
        <v>134</v>
      </c>
    </row>
    <row r="62" spans="1:20" ht="127.5" x14ac:dyDescent="0.25">
      <c r="A62" s="73" t="s">
        <v>29</v>
      </c>
      <c r="B62" s="16" t="s">
        <v>317</v>
      </c>
      <c r="C62" s="16" t="s">
        <v>341</v>
      </c>
      <c r="D62" s="62" t="s">
        <v>131</v>
      </c>
      <c r="E62" s="16" t="s">
        <v>124</v>
      </c>
      <c r="F62" s="18" t="s">
        <v>112</v>
      </c>
      <c r="G62" s="16" t="s">
        <v>113</v>
      </c>
      <c r="H62" s="16" t="s">
        <v>306</v>
      </c>
      <c r="I62" s="23" t="s">
        <v>307</v>
      </c>
      <c r="J62" s="16" t="s">
        <v>306</v>
      </c>
      <c r="K62" s="37" t="s">
        <v>120</v>
      </c>
      <c r="L62" s="27">
        <v>3334361.2186320061</v>
      </c>
      <c r="M62" s="84">
        <v>0</v>
      </c>
      <c r="N62" s="85">
        <v>0</v>
      </c>
      <c r="O62" s="32">
        <v>0</v>
      </c>
      <c r="P62" s="27">
        <v>0</v>
      </c>
      <c r="Q62" s="86">
        <v>0</v>
      </c>
      <c r="R62" s="85">
        <v>0</v>
      </c>
      <c r="S62" s="32">
        <v>0</v>
      </c>
      <c r="T62" s="31" t="s">
        <v>134</v>
      </c>
    </row>
    <row r="63" spans="1:20" ht="51" x14ac:dyDescent="0.25">
      <c r="A63" s="73" t="s">
        <v>47</v>
      </c>
      <c r="B63" s="16" t="s">
        <v>342</v>
      </c>
      <c r="C63" s="16" t="s">
        <v>164</v>
      </c>
      <c r="D63" s="62" t="s">
        <v>131</v>
      </c>
      <c r="E63" s="16" t="s">
        <v>193</v>
      </c>
      <c r="F63" s="18" t="s">
        <v>112</v>
      </c>
      <c r="G63" s="19" t="s">
        <v>113</v>
      </c>
      <c r="H63" s="16" t="s">
        <v>119</v>
      </c>
      <c r="I63" s="23" t="s">
        <v>148</v>
      </c>
      <c r="J63" s="16" t="s">
        <v>153</v>
      </c>
      <c r="K63" s="37" t="s">
        <v>167</v>
      </c>
      <c r="L63" s="27">
        <v>80916184</v>
      </c>
      <c r="M63" s="84">
        <v>6758629</v>
      </c>
      <c r="N63" s="85">
        <v>74157555</v>
      </c>
      <c r="O63" s="32">
        <v>0</v>
      </c>
      <c r="P63" s="27">
        <v>0</v>
      </c>
      <c r="Q63" s="86">
        <v>0</v>
      </c>
      <c r="R63" s="85">
        <v>0</v>
      </c>
      <c r="S63" s="32">
        <v>0</v>
      </c>
      <c r="T63" s="50" t="s">
        <v>151</v>
      </c>
    </row>
    <row r="64" spans="1:20" ht="229.5" x14ac:dyDescent="0.25">
      <c r="A64" s="74" t="s">
        <v>65</v>
      </c>
      <c r="B64" s="17" t="s">
        <v>343</v>
      </c>
      <c r="C64" s="17" t="s">
        <v>344</v>
      </c>
      <c r="D64" s="63" t="s">
        <v>131</v>
      </c>
      <c r="E64" s="21" t="s">
        <v>131</v>
      </c>
      <c r="F64" s="18" t="s">
        <v>112</v>
      </c>
      <c r="G64" s="17" t="s">
        <v>345</v>
      </c>
      <c r="H64" s="20" t="s">
        <v>346</v>
      </c>
      <c r="I64" s="78" t="s">
        <v>115</v>
      </c>
      <c r="J64" s="17" t="s">
        <v>116</v>
      </c>
      <c r="K64" s="38" t="s">
        <v>135</v>
      </c>
      <c r="L64" s="28">
        <v>5487150</v>
      </c>
      <c r="M64" s="84">
        <v>1254362.49</v>
      </c>
      <c r="N64" s="91">
        <v>4232787.51</v>
      </c>
      <c r="O64" s="32">
        <v>0</v>
      </c>
      <c r="P64" s="27">
        <v>0</v>
      </c>
      <c r="Q64" s="86">
        <v>0</v>
      </c>
      <c r="R64" s="85">
        <v>0</v>
      </c>
      <c r="S64" s="32">
        <v>0</v>
      </c>
      <c r="T64" s="31" t="s">
        <v>134</v>
      </c>
    </row>
    <row r="65" spans="1:20" ht="51" x14ac:dyDescent="0.25">
      <c r="A65" s="34" t="s">
        <v>68</v>
      </c>
      <c r="B65" s="10" t="s">
        <v>143</v>
      </c>
      <c r="C65" s="7" t="s">
        <v>144</v>
      </c>
      <c r="D65" s="57" t="s">
        <v>132</v>
      </c>
      <c r="E65" s="11" t="s">
        <v>132</v>
      </c>
      <c r="F65" s="9" t="s">
        <v>112</v>
      </c>
      <c r="G65" s="10" t="s">
        <v>125</v>
      </c>
      <c r="H65" s="7" t="s">
        <v>119</v>
      </c>
      <c r="I65" s="14" t="s">
        <v>115</v>
      </c>
      <c r="J65" s="10" t="s">
        <v>116</v>
      </c>
      <c r="K65" s="36" t="s">
        <v>117</v>
      </c>
      <c r="L65" s="26">
        <v>6469984</v>
      </c>
      <c r="M65" s="82">
        <f>((L65*22.86)/100)</f>
        <v>1479038.3424000002</v>
      </c>
      <c r="N65" s="83">
        <f>((L65*77.14)/100)</f>
        <v>4990945.6575999996</v>
      </c>
      <c r="O65" s="30">
        <v>0</v>
      </c>
      <c r="P65" s="26">
        <v>0</v>
      </c>
      <c r="Q65" s="82">
        <v>0</v>
      </c>
      <c r="R65" s="83">
        <v>0</v>
      </c>
      <c r="S65" s="30">
        <v>0</v>
      </c>
      <c r="T65" s="31" t="s">
        <v>134</v>
      </c>
    </row>
    <row r="66" spans="1:20" ht="127.5" x14ac:dyDescent="0.25">
      <c r="A66" s="34" t="s">
        <v>80</v>
      </c>
      <c r="B66" s="10" t="s">
        <v>186</v>
      </c>
      <c r="C66" s="10" t="s">
        <v>187</v>
      </c>
      <c r="D66" s="58" t="s">
        <v>132</v>
      </c>
      <c r="E66" s="10" t="s">
        <v>184</v>
      </c>
      <c r="F66" s="9" t="s">
        <v>112</v>
      </c>
      <c r="G66" s="8" t="s">
        <v>113</v>
      </c>
      <c r="H66" s="10" t="s">
        <v>119</v>
      </c>
      <c r="I66" s="14" t="s">
        <v>148</v>
      </c>
      <c r="J66" s="10" t="s">
        <v>149</v>
      </c>
      <c r="K66" s="35" t="s">
        <v>188</v>
      </c>
      <c r="L66" s="26">
        <v>0</v>
      </c>
      <c r="M66" s="82">
        <v>0</v>
      </c>
      <c r="N66" s="83">
        <v>0</v>
      </c>
      <c r="O66" s="30">
        <v>1000000</v>
      </c>
      <c r="P66" s="26">
        <v>0</v>
      </c>
      <c r="Q66" s="82">
        <v>0</v>
      </c>
      <c r="R66" s="83">
        <v>0</v>
      </c>
      <c r="S66" s="30">
        <v>0</v>
      </c>
      <c r="T66" s="31" t="s">
        <v>151</v>
      </c>
    </row>
    <row r="67" spans="1:20" ht="382.5" x14ac:dyDescent="0.25">
      <c r="A67" s="34" t="s">
        <v>60</v>
      </c>
      <c r="B67" s="10" t="s">
        <v>189</v>
      </c>
      <c r="C67" s="10" t="s">
        <v>157</v>
      </c>
      <c r="D67" s="58" t="s">
        <v>132</v>
      </c>
      <c r="E67" s="10" t="s">
        <v>184</v>
      </c>
      <c r="F67" s="9" t="s">
        <v>112</v>
      </c>
      <c r="G67" s="8" t="s">
        <v>113</v>
      </c>
      <c r="H67" s="7" t="s">
        <v>114</v>
      </c>
      <c r="I67" s="14" t="s">
        <v>148</v>
      </c>
      <c r="J67" s="10" t="s">
        <v>153</v>
      </c>
      <c r="K67" s="35" t="s">
        <v>190</v>
      </c>
      <c r="L67" s="26">
        <v>2200000</v>
      </c>
      <c r="M67" s="82">
        <v>100000</v>
      </c>
      <c r="N67" s="83">
        <v>2100000</v>
      </c>
      <c r="O67" s="30">
        <v>0</v>
      </c>
      <c r="P67" s="26">
        <v>0</v>
      </c>
      <c r="Q67" s="82">
        <v>0</v>
      </c>
      <c r="R67" s="83">
        <v>0</v>
      </c>
      <c r="S67" s="30">
        <v>0</v>
      </c>
      <c r="T67" s="31" t="s">
        <v>151</v>
      </c>
    </row>
    <row r="68" spans="1:20" ht="51" x14ac:dyDescent="0.25">
      <c r="A68" s="34" t="s">
        <v>7</v>
      </c>
      <c r="B68" s="10" t="s">
        <v>191</v>
      </c>
      <c r="C68" s="10" t="s">
        <v>162</v>
      </c>
      <c r="D68" s="58" t="s">
        <v>132</v>
      </c>
      <c r="E68" s="10" t="s">
        <v>184</v>
      </c>
      <c r="F68" s="9" t="s">
        <v>168</v>
      </c>
      <c r="G68" s="8" t="s">
        <v>113</v>
      </c>
      <c r="H68" s="10" t="s">
        <v>119</v>
      </c>
      <c r="I68" s="14" t="s">
        <v>148</v>
      </c>
      <c r="J68" s="10" t="s">
        <v>155</v>
      </c>
      <c r="K68" s="35" t="s">
        <v>156</v>
      </c>
      <c r="L68" s="26">
        <v>2745785</v>
      </c>
      <c r="M68" s="82">
        <v>0</v>
      </c>
      <c r="N68" s="83">
        <v>2745785</v>
      </c>
      <c r="O68" s="30">
        <v>0</v>
      </c>
      <c r="P68" s="26">
        <v>0</v>
      </c>
      <c r="Q68" s="82">
        <v>0</v>
      </c>
      <c r="R68" s="83">
        <v>0</v>
      </c>
      <c r="S68" s="30">
        <v>0</v>
      </c>
      <c r="T68" s="31" t="s">
        <v>151</v>
      </c>
    </row>
    <row r="69" spans="1:20" ht="51" x14ac:dyDescent="0.25">
      <c r="A69" s="34" t="s">
        <v>8</v>
      </c>
      <c r="B69" s="10" t="s">
        <v>191</v>
      </c>
      <c r="C69" s="10" t="s">
        <v>162</v>
      </c>
      <c r="D69" s="58" t="s">
        <v>132</v>
      </c>
      <c r="E69" s="10" t="s">
        <v>184</v>
      </c>
      <c r="F69" s="9" t="s">
        <v>112</v>
      </c>
      <c r="G69" s="8" t="s">
        <v>113</v>
      </c>
      <c r="H69" s="10" t="s">
        <v>119</v>
      </c>
      <c r="I69" s="14" t="s">
        <v>148</v>
      </c>
      <c r="J69" s="10" t="s">
        <v>155</v>
      </c>
      <c r="K69" s="35" t="s">
        <v>156</v>
      </c>
      <c r="L69" s="26">
        <v>0</v>
      </c>
      <c r="M69" s="82">
        <v>0</v>
      </c>
      <c r="N69" s="83">
        <v>0</v>
      </c>
      <c r="O69" s="30">
        <v>2216000</v>
      </c>
      <c r="P69" s="26">
        <v>0</v>
      </c>
      <c r="Q69" s="82">
        <v>0</v>
      </c>
      <c r="R69" s="83">
        <v>0</v>
      </c>
      <c r="S69" s="30">
        <v>0</v>
      </c>
      <c r="T69" s="31" t="s">
        <v>151</v>
      </c>
    </row>
    <row r="70" spans="1:20" ht="114.75" x14ac:dyDescent="0.25">
      <c r="A70" s="34" t="s">
        <v>55</v>
      </c>
      <c r="B70" s="10" t="s">
        <v>192</v>
      </c>
      <c r="C70" s="10" t="s">
        <v>164</v>
      </c>
      <c r="D70" s="58" t="s">
        <v>132</v>
      </c>
      <c r="E70" s="10" t="s">
        <v>193</v>
      </c>
      <c r="F70" s="9" t="s">
        <v>112</v>
      </c>
      <c r="G70" s="10" t="s">
        <v>125</v>
      </c>
      <c r="H70" s="10" t="s">
        <v>119</v>
      </c>
      <c r="I70" s="14" t="s">
        <v>148</v>
      </c>
      <c r="J70" s="10" t="s">
        <v>153</v>
      </c>
      <c r="K70" s="35" t="s">
        <v>154</v>
      </c>
      <c r="L70" s="26">
        <v>4800000</v>
      </c>
      <c r="M70" s="82">
        <v>1679668</v>
      </c>
      <c r="N70" s="83">
        <v>3120332</v>
      </c>
      <c r="O70" s="30">
        <v>0</v>
      </c>
      <c r="P70" s="26">
        <v>0</v>
      </c>
      <c r="Q70" s="82">
        <v>0</v>
      </c>
      <c r="R70" s="83">
        <v>0</v>
      </c>
      <c r="S70" s="30">
        <v>0</v>
      </c>
      <c r="T70" s="31" t="s">
        <v>151</v>
      </c>
    </row>
    <row r="71" spans="1:20" ht="51" x14ac:dyDescent="0.25">
      <c r="A71" s="34" t="s">
        <v>43</v>
      </c>
      <c r="B71" s="10" t="s">
        <v>43</v>
      </c>
      <c r="C71" s="10" t="s">
        <v>151</v>
      </c>
      <c r="D71" s="58" t="s">
        <v>132</v>
      </c>
      <c r="E71" s="10" t="s">
        <v>194</v>
      </c>
      <c r="F71" s="9" t="s">
        <v>112</v>
      </c>
      <c r="G71" s="8" t="s">
        <v>113</v>
      </c>
      <c r="H71" s="10" t="s">
        <v>119</v>
      </c>
      <c r="I71" s="14" t="s">
        <v>148</v>
      </c>
      <c r="J71" s="10" t="s">
        <v>153</v>
      </c>
      <c r="K71" s="35" t="s">
        <v>195</v>
      </c>
      <c r="L71" s="26">
        <v>1040816</v>
      </c>
      <c r="M71" s="82">
        <v>40816</v>
      </c>
      <c r="N71" s="83">
        <v>1000000</v>
      </c>
      <c r="O71" s="30">
        <v>0</v>
      </c>
      <c r="P71" s="26">
        <v>0</v>
      </c>
      <c r="Q71" s="82">
        <v>0</v>
      </c>
      <c r="R71" s="83">
        <v>0</v>
      </c>
      <c r="S71" s="30">
        <v>0</v>
      </c>
      <c r="T71" s="31" t="s">
        <v>151</v>
      </c>
    </row>
    <row r="72" spans="1:20" ht="51" x14ac:dyDescent="0.25">
      <c r="A72" s="34" t="s">
        <v>77</v>
      </c>
      <c r="B72" s="10" t="s">
        <v>225</v>
      </c>
      <c r="C72" s="10" t="s">
        <v>226</v>
      </c>
      <c r="D72" s="58" t="s">
        <v>132</v>
      </c>
      <c r="E72" s="10" t="s">
        <v>220</v>
      </c>
      <c r="F72" s="9" t="s">
        <v>112</v>
      </c>
      <c r="G72" s="10" t="s">
        <v>125</v>
      </c>
      <c r="H72" s="10" t="s">
        <v>119</v>
      </c>
      <c r="I72" s="14" t="s">
        <v>115</v>
      </c>
      <c r="J72" s="10" t="s">
        <v>136</v>
      </c>
      <c r="K72" s="35" t="s">
        <v>222</v>
      </c>
      <c r="L72" s="26">
        <v>13000000</v>
      </c>
      <c r="M72" s="82">
        <v>0</v>
      </c>
      <c r="N72" s="83">
        <v>13000000</v>
      </c>
      <c r="O72" s="30">
        <v>0</v>
      </c>
      <c r="P72" s="26">
        <v>0</v>
      </c>
      <c r="Q72" s="82">
        <v>0</v>
      </c>
      <c r="R72" s="83">
        <v>0</v>
      </c>
      <c r="S72" s="30">
        <v>0</v>
      </c>
      <c r="T72" s="31" t="s">
        <v>221</v>
      </c>
    </row>
    <row r="73" spans="1:20" ht="51" x14ac:dyDescent="0.25">
      <c r="A73" s="34" t="s">
        <v>62</v>
      </c>
      <c r="B73" s="10" t="s">
        <v>235</v>
      </c>
      <c r="C73" s="10" t="s">
        <v>236</v>
      </c>
      <c r="D73" s="58" t="s">
        <v>132</v>
      </c>
      <c r="E73" s="10" t="s">
        <v>142</v>
      </c>
      <c r="F73" s="9" t="s">
        <v>112</v>
      </c>
      <c r="G73" s="10" t="s">
        <v>125</v>
      </c>
      <c r="H73" s="7" t="s">
        <v>114</v>
      </c>
      <c r="I73" s="14" t="s">
        <v>229</v>
      </c>
      <c r="J73" s="10" t="s">
        <v>230</v>
      </c>
      <c r="K73" s="35" t="s">
        <v>120</v>
      </c>
      <c r="L73" s="26">
        <v>0</v>
      </c>
      <c r="M73" s="82">
        <v>0</v>
      </c>
      <c r="N73" s="83">
        <v>0</v>
      </c>
      <c r="O73" s="30">
        <v>0</v>
      </c>
      <c r="P73" s="26">
        <v>4250000</v>
      </c>
      <c r="Q73" s="82">
        <v>0</v>
      </c>
      <c r="R73" s="83">
        <v>4250000</v>
      </c>
      <c r="S73" s="30">
        <v>0</v>
      </c>
      <c r="T73" s="31" t="s">
        <v>221</v>
      </c>
    </row>
    <row r="74" spans="1:20" ht="102" x14ac:dyDescent="0.25">
      <c r="A74" s="34" t="s">
        <v>58</v>
      </c>
      <c r="B74" s="10" t="s">
        <v>237</v>
      </c>
      <c r="C74" s="10" t="s">
        <v>232</v>
      </c>
      <c r="D74" s="58" t="s">
        <v>132</v>
      </c>
      <c r="E74" s="10" t="s">
        <v>132</v>
      </c>
      <c r="F74" s="9" t="s">
        <v>112</v>
      </c>
      <c r="G74" s="10" t="s">
        <v>125</v>
      </c>
      <c r="H74" s="7" t="s">
        <v>114</v>
      </c>
      <c r="I74" s="14" t="s">
        <v>229</v>
      </c>
      <c r="J74" s="10" t="s">
        <v>230</v>
      </c>
      <c r="K74" s="35" t="s">
        <v>120</v>
      </c>
      <c r="L74" s="26">
        <v>0</v>
      </c>
      <c r="M74" s="82">
        <v>0</v>
      </c>
      <c r="N74" s="83">
        <v>0</v>
      </c>
      <c r="O74" s="30">
        <v>0</v>
      </c>
      <c r="P74" s="26">
        <v>8500000</v>
      </c>
      <c r="Q74" s="82">
        <v>0</v>
      </c>
      <c r="R74" s="83">
        <v>8500000</v>
      </c>
      <c r="S74" s="30">
        <v>0</v>
      </c>
      <c r="T74" s="31" t="s">
        <v>221</v>
      </c>
    </row>
    <row r="75" spans="1:20" ht="51" x14ac:dyDescent="0.25">
      <c r="A75" s="34" t="s">
        <v>63</v>
      </c>
      <c r="B75" s="10" t="s">
        <v>240</v>
      </c>
      <c r="C75" s="10" t="s">
        <v>241</v>
      </c>
      <c r="D75" s="58" t="s">
        <v>132</v>
      </c>
      <c r="E75" s="10" t="s">
        <v>220</v>
      </c>
      <c r="F75" s="9" t="s">
        <v>112</v>
      </c>
      <c r="G75" s="10" t="s">
        <v>125</v>
      </c>
      <c r="H75" s="10" t="s">
        <v>119</v>
      </c>
      <c r="I75" s="14" t="s">
        <v>207</v>
      </c>
      <c r="J75" s="10" t="s">
        <v>228</v>
      </c>
      <c r="K75" s="35" t="s">
        <v>120</v>
      </c>
      <c r="L75" s="26">
        <v>0</v>
      </c>
      <c r="M75" s="82">
        <v>0</v>
      </c>
      <c r="N75" s="83">
        <v>0</v>
      </c>
      <c r="O75" s="30">
        <v>0</v>
      </c>
      <c r="P75" s="26">
        <v>4025000</v>
      </c>
      <c r="Q75" s="82">
        <v>200000</v>
      </c>
      <c r="R75" s="83">
        <v>3825000</v>
      </c>
      <c r="S75" s="30">
        <v>0</v>
      </c>
      <c r="T75" s="31" t="s">
        <v>221</v>
      </c>
    </row>
    <row r="76" spans="1:20" ht="51" x14ac:dyDescent="0.25">
      <c r="A76" s="34" t="s">
        <v>53</v>
      </c>
      <c r="B76" s="10" t="s">
        <v>247</v>
      </c>
      <c r="C76" s="10" t="s">
        <v>248</v>
      </c>
      <c r="D76" s="58" t="s">
        <v>132</v>
      </c>
      <c r="E76" s="10" t="s">
        <v>220</v>
      </c>
      <c r="F76" s="9" t="s">
        <v>112</v>
      </c>
      <c r="G76" s="10" t="s">
        <v>125</v>
      </c>
      <c r="H76" s="10" t="s">
        <v>119</v>
      </c>
      <c r="I76" s="14" t="s">
        <v>207</v>
      </c>
      <c r="J76" s="10" t="s">
        <v>228</v>
      </c>
      <c r="K76" s="35" t="s">
        <v>120</v>
      </c>
      <c r="L76" s="26">
        <v>0</v>
      </c>
      <c r="M76" s="82">
        <v>0</v>
      </c>
      <c r="N76" s="83">
        <v>0</v>
      </c>
      <c r="O76" s="30">
        <v>0</v>
      </c>
      <c r="P76" s="26">
        <v>5000000</v>
      </c>
      <c r="Q76" s="82">
        <v>1061242</v>
      </c>
      <c r="R76" s="83">
        <v>3938758</v>
      </c>
      <c r="S76" s="30">
        <v>0</v>
      </c>
      <c r="T76" s="31" t="s">
        <v>221</v>
      </c>
    </row>
    <row r="77" spans="1:20" ht="63.75" x14ac:dyDescent="0.25">
      <c r="A77" s="34" t="s">
        <v>84</v>
      </c>
      <c r="B77" s="10" t="s">
        <v>266</v>
      </c>
      <c r="C77" s="10" t="s">
        <v>267</v>
      </c>
      <c r="D77" s="58" t="s">
        <v>132</v>
      </c>
      <c r="E77" s="10" t="s">
        <v>262</v>
      </c>
      <c r="F77" s="9" t="s">
        <v>112</v>
      </c>
      <c r="G77" s="10" t="s">
        <v>125</v>
      </c>
      <c r="H77" s="10" t="s">
        <v>119</v>
      </c>
      <c r="I77" s="14" t="s">
        <v>259</v>
      </c>
      <c r="J77" s="10" t="s">
        <v>260</v>
      </c>
      <c r="K77" s="35" t="s">
        <v>265</v>
      </c>
      <c r="L77" s="26">
        <v>114210095</v>
      </c>
      <c r="M77" s="82">
        <v>10748030</v>
      </c>
      <c r="N77" s="83">
        <v>103462065</v>
      </c>
      <c r="O77" s="30">
        <v>0</v>
      </c>
      <c r="P77" s="26">
        <v>0</v>
      </c>
      <c r="Q77" s="82">
        <v>0</v>
      </c>
      <c r="R77" s="83">
        <v>0</v>
      </c>
      <c r="S77" s="30">
        <v>0</v>
      </c>
      <c r="T77" s="31" t="s">
        <v>261</v>
      </c>
    </row>
    <row r="78" spans="1:20" ht="63.75" x14ac:dyDescent="0.25">
      <c r="A78" s="34" t="s">
        <v>83</v>
      </c>
      <c r="B78" s="10" t="s">
        <v>270</v>
      </c>
      <c r="C78" s="10" t="s">
        <v>267</v>
      </c>
      <c r="D78" s="58" t="s">
        <v>132</v>
      </c>
      <c r="E78" s="10" t="s">
        <v>262</v>
      </c>
      <c r="F78" s="9" t="s">
        <v>118</v>
      </c>
      <c r="G78" s="10" t="s">
        <v>125</v>
      </c>
      <c r="H78" s="10" t="s">
        <v>119</v>
      </c>
      <c r="I78" s="14" t="s">
        <v>259</v>
      </c>
      <c r="J78" s="10" t="s">
        <v>260</v>
      </c>
      <c r="K78" s="35" t="s">
        <v>271</v>
      </c>
      <c r="L78" s="26">
        <v>13096436</v>
      </c>
      <c r="M78" s="82">
        <v>0</v>
      </c>
      <c r="N78" s="83">
        <v>13096436</v>
      </c>
      <c r="O78" s="30">
        <v>0</v>
      </c>
      <c r="P78" s="26">
        <v>0</v>
      </c>
      <c r="Q78" s="82">
        <v>0</v>
      </c>
      <c r="R78" s="83">
        <v>0</v>
      </c>
      <c r="S78" s="30">
        <v>0</v>
      </c>
      <c r="T78" s="31" t="s">
        <v>261</v>
      </c>
    </row>
    <row r="79" spans="1:20" ht="51" x14ac:dyDescent="0.25">
      <c r="A79" s="34" t="s">
        <v>78</v>
      </c>
      <c r="B79" s="10" t="s">
        <v>300</v>
      </c>
      <c r="C79" s="10" t="s">
        <v>273</v>
      </c>
      <c r="D79" s="58" t="s">
        <v>132</v>
      </c>
      <c r="E79" s="10" t="s">
        <v>301</v>
      </c>
      <c r="F79" s="9" t="s">
        <v>112</v>
      </c>
      <c r="G79" s="10" t="s">
        <v>125</v>
      </c>
      <c r="H79" s="10" t="s">
        <v>287</v>
      </c>
      <c r="I79" s="14" t="s">
        <v>278</v>
      </c>
      <c r="J79" s="10" t="s">
        <v>288</v>
      </c>
      <c r="K79" s="35" t="s">
        <v>120</v>
      </c>
      <c r="L79" s="26">
        <v>0</v>
      </c>
      <c r="M79" s="82">
        <v>0</v>
      </c>
      <c r="N79" s="83">
        <v>0</v>
      </c>
      <c r="O79" s="30">
        <v>0</v>
      </c>
      <c r="P79" s="26">
        <v>6771000</v>
      </c>
      <c r="Q79" s="82">
        <v>339000</v>
      </c>
      <c r="R79" s="83">
        <v>6432000</v>
      </c>
      <c r="S79" s="30">
        <v>0</v>
      </c>
      <c r="T79" s="31" t="s">
        <v>273</v>
      </c>
    </row>
    <row r="80" spans="1:20" ht="51" x14ac:dyDescent="0.25">
      <c r="A80" s="34" t="s">
        <v>69</v>
      </c>
      <c r="B80" s="10" t="s">
        <v>302</v>
      </c>
      <c r="C80" s="10" t="s">
        <v>273</v>
      </c>
      <c r="D80" s="58" t="s">
        <v>132</v>
      </c>
      <c r="E80" s="10" t="s">
        <v>142</v>
      </c>
      <c r="F80" s="9" t="s">
        <v>112</v>
      </c>
      <c r="G80" s="10" t="s">
        <v>125</v>
      </c>
      <c r="H80" s="7" t="s">
        <v>114</v>
      </c>
      <c r="I80" s="14" t="s">
        <v>272</v>
      </c>
      <c r="J80" s="10" t="s">
        <v>282</v>
      </c>
      <c r="K80" s="35" t="s">
        <v>120</v>
      </c>
      <c r="L80" s="26">
        <v>8140000</v>
      </c>
      <c r="M80" s="82">
        <v>320000</v>
      </c>
      <c r="N80" s="83">
        <v>7820000</v>
      </c>
      <c r="O80" s="30">
        <v>0</v>
      </c>
      <c r="P80" s="26">
        <v>0</v>
      </c>
      <c r="Q80" s="82">
        <v>0</v>
      </c>
      <c r="R80" s="83">
        <v>0</v>
      </c>
      <c r="S80" s="30">
        <v>0</v>
      </c>
      <c r="T80" s="31" t="s">
        <v>273</v>
      </c>
    </row>
    <row r="81" spans="1:20" ht="51" x14ac:dyDescent="0.25">
      <c r="A81" s="34" t="s">
        <v>6</v>
      </c>
      <c r="B81" s="10" t="s">
        <v>303</v>
      </c>
      <c r="C81" s="10" t="s">
        <v>283</v>
      </c>
      <c r="D81" s="58" t="s">
        <v>132</v>
      </c>
      <c r="E81" s="10" t="s">
        <v>274</v>
      </c>
      <c r="F81" s="9" t="s">
        <v>112</v>
      </c>
      <c r="G81" s="10" t="s">
        <v>125</v>
      </c>
      <c r="H81" s="10" t="s">
        <v>152</v>
      </c>
      <c r="I81" s="14" t="s">
        <v>272</v>
      </c>
      <c r="J81" s="10" t="s">
        <v>282</v>
      </c>
      <c r="K81" s="35" t="s">
        <v>120</v>
      </c>
      <c r="L81" s="26">
        <v>49436000</v>
      </c>
      <c r="M81" s="82">
        <v>666000</v>
      </c>
      <c r="N81" s="83">
        <v>48770000</v>
      </c>
      <c r="O81" s="30">
        <v>0</v>
      </c>
      <c r="P81" s="26">
        <v>0</v>
      </c>
      <c r="Q81" s="82">
        <v>0</v>
      </c>
      <c r="R81" s="83">
        <v>0</v>
      </c>
      <c r="S81" s="30">
        <v>0</v>
      </c>
      <c r="T81" s="31" t="s">
        <v>273</v>
      </c>
    </row>
    <row r="82" spans="1:20" ht="51" x14ac:dyDescent="0.25">
      <c r="A82" s="34" t="s">
        <v>44</v>
      </c>
      <c r="B82" s="10" t="s">
        <v>304</v>
      </c>
      <c r="C82" s="10" t="s">
        <v>294</v>
      </c>
      <c r="D82" s="58" t="s">
        <v>132</v>
      </c>
      <c r="E82" s="10" t="s">
        <v>274</v>
      </c>
      <c r="F82" s="9" t="s">
        <v>118</v>
      </c>
      <c r="G82" s="10" t="s">
        <v>125</v>
      </c>
      <c r="H82" s="10" t="s">
        <v>119</v>
      </c>
      <c r="I82" s="14" t="s">
        <v>278</v>
      </c>
      <c r="J82" s="10" t="s">
        <v>284</v>
      </c>
      <c r="K82" s="35" t="s">
        <v>120</v>
      </c>
      <c r="L82" s="26">
        <v>0</v>
      </c>
      <c r="M82" s="82">
        <v>0</v>
      </c>
      <c r="N82" s="83">
        <v>0</v>
      </c>
      <c r="O82" s="30">
        <v>0</v>
      </c>
      <c r="P82" s="26">
        <v>4250000</v>
      </c>
      <c r="Q82" s="82">
        <v>0</v>
      </c>
      <c r="R82" s="83">
        <v>4250000</v>
      </c>
      <c r="S82" s="30">
        <v>0</v>
      </c>
      <c r="T82" s="31" t="s">
        <v>273</v>
      </c>
    </row>
    <row r="83" spans="1:20" ht="51" x14ac:dyDescent="0.25">
      <c r="A83" s="73" t="s">
        <v>5</v>
      </c>
      <c r="B83" s="16" t="s">
        <v>338</v>
      </c>
      <c r="C83" s="16" t="s">
        <v>337</v>
      </c>
      <c r="D83" s="59" t="s">
        <v>132</v>
      </c>
      <c r="E83" s="16" t="s">
        <v>124</v>
      </c>
      <c r="F83" s="17" t="s">
        <v>118</v>
      </c>
      <c r="G83" s="16" t="s">
        <v>125</v>
      </c>
      <c r="H83" s="16" t="s">
        <v>119</v>
      </c>
      <c r="I83" s="78" t="s">
        <v>115</v>
      </c>
      <c r="J83" s="16" t="s">
        <v>136</v>
      </c>
      <c r="K83" s="37" t="s">
        <v>222</v>
      </c>
      <c r="L83" s="27">
        <v>55850000</v>
      </c>
      <c r="M83" s="84">
        <v>0</v>
      </c>
      <c r="N83" s="85">
        <v>55850000</v>
      </c>
      <c r="O83" s="32">
        <v>0</v>
      </c>
      <c r="P83" s="27">
        <v>0</v>
      </c>
      <c r="Q83" s="86">
        <v>0</v>
      </c>
      <c r="R83" s="85">
        <v>0</v>
      </c>
      <c r="S83" s="32">
        <v>0</v>
      </c>
      <c r="T83" s="50" t="s">
        <v>312</v>
      </c>
    </row>
    <row r="84" spans="1:20" ht="51" x14ac:dyDescent="0.25">
      <c r="A84" s="73" t="s">
        <v>5</v>
      </c>
      <c r="B84" s="16" t="s">
        <v>339</v>
      </c>
      <c r="C84" s="16" t="s">
        <v>337</v>
      </c>
      <c r="D84" s="59" t="s">
        <v>132</v>
      </c>
      <c r="E84" s="16" t="s">
        <v>124</v>
      </c>
      <c r="F84" s="17" t="s">
        <v>118</v>
      </c>
      <c r="G84" s="16" t="s">
        <v>125</v>
      </c>
      <c r="H84" s="16" t="s">
        <v>119</v>
      </c>
      <c r="I84" s="78" t="s">
        <v>115</v>
      </c>
      <c r="J84" s="16" t="s">
        <v>136</v>
      </c>
      <c r="K84" s="37" t="s">
        <v>222</v>
      </c>
      <c r="L84" s="27">
        <v>30000000</v>
      </c>
      <c r="M84" s="84">
        <v>0</v>
      </c>
      <c r="N84" s="85">
        <v>30000000</v>
      </c>
      <c r="O84" s="32">
        <v>0</v>
      </c>
      <c r="P84" s="27">
        <v>0</v>
      </c>
      <c r="Q84" s="86">
        <v>0</v>
      </c>
      <c r="R84" s="85">
        <v>0</v>
      </c>
      <c r="S84" s="32">
        <v>0</v>
      </c>
      <c r="T84" s="50" t="s">
        <v>312</v>
      </c>
    </row>
    <row r="85" spans="1:20" ht="63.75" x14ac:dyDescent="0.25">
      <c r="A85" s="73" t="s">
        <v>82</v>
      </c>
      <c r="B85" s="16" t="s">
        <v>348</v>
      </c>
      <c r="C85" s="16" t="s">
        <v>349</v>
      </c>
      <c r="D85" s="59" t="s">
        <v>132</v>
      </c>
      <c r="E85" s="16" t="s">
        <v>350</v>
      </c>
      <c r="F85" s="18" t="s">
        <v>112</v>
      </c>
      <c r="G85" s="16" t="s">
        <v>125</v>
      </c>
      <c r="H85" s="16" t="s">
        <v>119</v>
      </c>
      <c r="I85" s="23" t="s">
        <v>259</v>
      </c>
      <c r="J85" s="16" t="s">
        <v>351</v>
      </c>
      <c r="K85" s="37" t="s">
        <v>352</v>
      </c>
      <c r="L85" s="27">
        <v>7000000</v>
      </c>
      <c r="M85" s="84">
        <v>1890000</v>
      </c>
      <c r="N85" s="85">
        <v>5110000</v>
      </c>
      <c r="O85" s="32">
        <v>0</v>
      </c>
      <c r="P85" s="27">
        <v>0</v>
      </c>
      <c r="Q85" s="86">
        <v>0</v>
      </c>
      <c r="R85" s="85">
        <v>0</v>
      </c>
      <c r="S85" s="32">
        <v>0</v>
      </c>
      <c r="T85" s="50" t="s">
        <v>261</v>
      </c>
    </row>
    <row r="86" spans="1:20" ht="63.75" x14ac:dyDescent="0.25">
      <c r="A86" s="34" t="s">
        <v>42</v>
      </c>
      <c r="B86" s="10" t="s">
        <v>140</v>
      </c>
      <c r="C86" s="7" t="s">
        <v>141</v>
      </c>
      <c r="D86" s="54" t="s">
        <v>142</v>
      </c>
      <c r="E86" s="11" t="s">
        <v>142</v>
      </c>
      <c r="F86" s="9" t="s">
        <v>112</v>
      </c>
      <c r="G86" s="10" t="s">
        <v>125</v>
      </c>
      <c r="H86" s="7" t="s">
        <v>119</v>
      </c>
      <c r="I86" s="14" t="s">
        <v>126</v>
      </c>
      <c r="J86" s="10" t="s">
        <v>127</v>
      </c>
      <c r="K86" s="36" t="s">
        <v>128</v>
      </c>
      <c r="L86" s="26">
        <v>47100000</v>
      </c>
      <c r="M86" s="82">
        <f>((L86*4.46)/100)</f>
        <v>2100660</v>
      </c>
      <c r="N86" s="83">
        <f>((L86*95.54)/100)</f>
        <v>44999340</v>
      </c>
      <c r="O86" s="30">
        <v>0</v>
      </c>
      <c r="P86" s="26">
        <v>0</v>
      </c>
      <c r="Q86" s="82">
        <v>0</v>
      </c>
      <c r="R86" s="83">
        <v>0</v>
      </c>
      <c r="S86" s="30">
        <v>0</v>
      </c>
      <c r="T86" s="31" t="s">
        <v>134</v>
      </c>
    </row>
    <row r="87" spans="1:20" ht="51" x14ac:dyDescent="0.25">
      <c r="A87" s="34" t="s">
        <v>36</v>
      </c>
      <c r="B87" s="10" t="s">
        <v>196</v>
      </c>
      <c r="C87" s="10" t="s">
        <v>162</v>
      </c>
      <c r="D87" s="55" t="s">
        <v>142</v>
      </c>
      <c r="E87" s="10" t="s">
        <v>163</v>
      </c>
      <c r="F87" s="9" t="s">
        <v>112</v>
      </c>
      <c r="G87" s="8" t="s">
        <v>113</v>
      </c>
      <c r="H87" s="10" t="s">
        <v>119</v>
      </c>
      <c r="I87" s="14" t="s">
        <v>148</v>
      </c>
      <c r="J87" s="10" t="s">
        <v>155</v>
      </c>
      <c r="K87" s="35" t="s">
        <v>197</v>
      </c>
      <c r="L87" s="26">
        <v>0</v>
      </c>
      <c r="M87" s="82">
        <v>0</v>
      </c>
      <c r="N87" s="83">
        <v>0</v>
      </c>
      <c r="O87" s="30">
        <v>2100000</v>
      </c>
      <c r="P87" s="26">
        <v>0</v>
      </c>
      <c r="Q87" s="82">
        <v>0</v>
      </c>
      <c r="R87" s="83">
        <v>0</v>
      </c>
      <c r="S87" s="30">
        <v>0</v>
      </c>
      <c r="T87" s="31" t="s">
        <v>151</v>
      </c>
    </row>
    <row r="88" spans="1:20" ht="51" x14ac:dyDescent="0.25">
      <c r="A88" s="34" t="s">
        <v>45</v>
      </c>
      <c r="B88" s="10" t="s">
        <v>198</v>
      </c>
      <c r="C88" s="10" t="s">
        <v>199</v>
      </c>
      <c r="D88" s="55" t="s">
        <v>142</v>
      </c>
      <c r="E88" s="10" t="s">
        <v>184</v>
      </c>
      <c r="F88" s="9" t="s">
        <v>112</v>
      </c>
      <c r="G88" s="8" t="s">
        <v>113</v>
      </c>
      <c r="H88" s="10" t="s">
        <v>119</v>
      </c>
      <c r="I88" s="14" t="s">
        <v>148</v>
      </c>
      <c r="J88" s="10" t="s">
        <v>149</v>
      </c>
      <c r="K88" s="35" t="s">
        <v>200</v>
      </c>
      <c r="L88" s="26">
        <v>0</v>
      </c>
      <c r="M88" s="82">
        <v>0</v>
      </c>
      <c r="N88" s="83">
        <v>0</v>
      </c>
      <c r="O88" s="30">
        <v>3000000</v>
      </c>
      <c r="P88" s="26">
        <v>0</v>
      </c>
      <c r="Q88" s="82">
        <v>0</v>
      </c>
      <c r="R88" s="83">
        <v>0</v>
      </c>
      <c r="S88" s="30">
        <v>0</v>
      </c>
      <c r="T88" s="31" t="s">
        <v>151</v>
      </c>
    </row>
    <row r="89" spans="1:20" ht="51" x14ac:dyDescent="0.25">
      <c r="A89" s="34" t="s">
        <v>34</v>
      </c>
      <c r="B89" s="10" t="s">
        <v>208</v>
      </c>
      <c r="C89" s="10" t="s">
        <v>209</v>
      </c>
      <c r="D89" s="55" t="s">
        <v>142</v>
      </c>
      <c r="E89" s="10" t="s">
        <v>201</v>
      </c>
      <c r="F89" s="9" t="s">
        <v>112</v>
      </c>
      <c r="G89" s="10" t="s">
        <v>125</v>
      </c>
      <c r="H89" s="10" t="s">
        <v>119</v>
      </c>
      <c r="I89" s="14" t="s">
        <v>202</v>
      </c>
      <c r="J89" s="10" t="s">
        <v>203</v>
      </c>
      <c r="K89" s="35" t="s">
        <v>120</v>
      </c>
      <c r="L89" s="26">
        <v>0</v>
      </c>
      <c r="M89" s="82">
        <v>0</v>
      </c>
      <c r="N89" s="83">
        <v>0</v>
      </c>
      <c r="O89" s="30">
        <v>0</v>
      </c>
      <c r="P89" s="26">
        <v>2000000</v>
      </c>
      <c r="Q89" s="82">
        <v>54000</v>
      </c>
      <c r="R89" s="83">
        <v>1946000</v>
      </c>
      <c r="S89" s="30">
        <v>0</v>
      </c>
      <c r="T89" s="31" t="s">
        <v>204</v>
      </c>
    </row>
    <row r="90" spans="1:20" ht="51" x14ac:dyDescent="0.25">
      <c r="A90" s="34" t="s">
        <v>39</v>
      </c>
      <c r="B90" s="10" t="s">
        <v>210</v>
      </c>
      <c r="C90" s="10" t="s">
        <v>205</v>
      </c>
      <c r="D90" s="55" t="s">
        <v>142</v>
      </c>
      <c r="E90" s="10" t="s">
        <v>123</v>
      </c>
      <c r="F90" s="9" t="s">
        <v>118</v>
      </c>
      <c r="G90" s="10" t="s">
        <v>125</v>
      </c>
      <c r="H90" s="7" t="s">
        <v>114</v>
      </c>
      <c r="I90" s="14" t="s">
        <v>202</v>
      </c>
      <c r="J90" s="10" t="s">
        <v>203</v>
      </c>
      <c r="K90" s="35" t="s">
        <v>120</v>
      </c>
      <c r="L90" s="26">
        <v>0</v>
      </c>
      <c r="M90" s="82">
        <v>0</v>
      </c>
      <c r="N90" s="83">
        <v>0</v>
      </c>
      <c r="O90" s="30">
        <v>0</v>
      </c>
      <c r="P90" s="26">
        <v>5000000</v>
      </c>
      <c r="Q90" s="82">
        <v>0</v>
      </c>
      <c r="R90" s="83">
        <v>5000000</v>
      </c>
      <c r="S90" s="30">
        <v>0</v>
      </c>
      <c r="T90" s="31" t="s">
        <v>204</v>
      </c>
    </row>
    <row r="91" spans="1:20" ht="63.75" x14ac:dyDescent="0.25">
      <c r="A91" s="34" t="s">
        <v>32</v>
      </c>
      <c r="B91" s="10" t="s">
        <v>240</v>
      </c>
      <c r="C91" s="10" t="s">
        <v>242</v>
      </c>
      <c r="D91" s="55" t="s">
        <v>142</v>
      </c>
      <c r="E91" s="10" t="s">
        <v>123</v>
      </c>
      <c r="F91" s="9" t="s">
        <v>112</v>
      </c>
      <c r="G91" s="10" t="s">
        <v>125</v>
      </c>
      <c r="H91" s="7" t="s">
        <v>114</v>
      </c>
      <c r="I91" s="14" t="s">
        <v>207</v>
      </c>
      <c r="J91" s="10" t="s">
        <v>228</v>
      </c>
      <c r="K91" s="35" t="s">
        <v>120</v>
      </c>
      <c r="L91" s="26">
        <v>0</v>
      </c>
      <c r="M91" s="82">
        <v>0</v>
      </c>
      <c r="N91" s="83">
        <v>0</v>
      </c>
      <c r="O91" s="30">
        <v>0</v>
      </c>
      <c r="P91" s="26">
        <v>8500000</v>
      </c>
      <c r="Q91" s="82">
        <v>0</v>
      </c>
      <c r="R91" s="83">
        <v>8500000</v>
      </c>
      <c r="S91" s="30">
        <v>0</v>
      </c>
      <c r="T91" s="31" t="s">
        <v>221</v>
      </c>
    </row>
    <row r="92" spans="1:20" ht="51" x14ac:dyDescent="0.25">
      <c r="A92" s="34" t="s">
        <v>81</v>
      </c>
      <c r="B92" s="10" t="s">
        <v>243</v>
      </c>
      <c r="C92" s="10" t="s">
        <v>244</v>
      </c>
      <c r="D92" s="55" t="s">
        <v>142</v>
      </c>
      <c r="E92" s="10" t="s">
        <v>123</v>
      </c>
      <c r="F92" s="9" t="s">
        <v>112</v>
      </c>
      <c r="G92" s="10" t="s">
        <v>125</v>
      </c>
      <c r="H92" s="7" t="s">
        <v>114</v>
      </c>
      <c r="I92" s="14" t="s">
        <v>207</v>
      </c>
      <c r="J92" s="10" t="s">
        <v>228</v>
      </c>
      <c r="K92" s="35" t="s">
        <v>120</v>
      </c>
      <c r="L92" s="26">
        <v>0</v>
      </c>
      <c r="M92" s="82">
        <v>0</v>
      </c>
      <c r="N92" s="83">
        <v>0</v>
      </c>
      <c r="O92" s="30">
        <v>0</v>
      </c>
      <c r="P92" s="26">
        <v>9433500</v>
      </c>
      <c r="Q92" s="82">
        <v>0</v>
      </c>
      <c r="R92" s="83">
        <v>9433500</v>
      </c>
      <c r="S92" s="30">
        <v>0</v>
      </c>
      <c r="T92" s="31" t="s">
        <v>221</v>
      </c>
    </row>
    <row r="93" spans="1:20" ht="51" x14ac:dyDescent="0.25">
      <c r="A93" s="34" t="s">
        <v>3</v>
      </c>
      <c r="B93" s="10" t="s">
        <v>305</v>
      </c>
      <c r="C93" s="10" t="s">
        <v>273</v>
      </c>
      <c r="D93" s="55" t="s">
        <v>142</v>
      </c>
      <c r="E93" s="10" t="s">
        <v>142</v>
      </c>
      <c r="F93" s="9" t="s">
        <v>118</v>
      </c>
      <c r="G93" s="10" t="s">
        <v>125</v>
      </c>
      <c r="H93" s="7" t="s">
        <v>114</v>
      </c>
      <c r="I93" s="14" t="s">
        <v>272</v>
      </c>
      <c r="J93" s="10" t="s">
        <v>206</v>
      </c>
      <c r="K93" s="35" t="s">
        <v>120</v>
      </c>
      <c r="L93" s="26">
        <v>2720000</v>
      </c>
      <c r="M93" s="82">
        <v>0</v>
      </c>
      <c r="N93" s="83">
        <v>2720000</v>
      </c>
      <c r="O93" s="30">
        <v>0</v>
      </c>
      <c r="P93" s="26">
        <v>0</v>
      </c>
      <c r="Q93" s="82">
        <v>0</v>
      </c>
      <c r="R93" s="83">
        <v>0</v>
      </c>
      <c r="S93" s="30">
        <v>0</v>
      </c>
      <c r="T93" s="31" t="s">
        <v>273</v>
      </c>
    </row>
    <row r="94" spans="1:20" ht="178.5" x14ac:dyDescent="0.25">
      <c r="A94" s="73" t="s">
        <v>90</v>
      </c>
      <c r="B94" s="16" t="s">
        <v>354</v>
      </c>
      <c r="C94" s="16" t="s">
        <v>355</v>
      </c>
      <c r="D94" s="56" t="s">
        <v>142</v>
      </c>
      <c r="E94" s="16" t="s">
        <v>124</v>
      </c>
      <c r="F94" s="18" t="s">
        <v>112</v>
      </c>
      <c r="G94" s="19" t="s">
        <v>113</v>
      </c>
      <c r="H94" s="16" t="s">
        <v>166</v>
      </c>
      <c r="I94" s="23" t="s">
        <v>259</v>
      </c>
      <c r="J94" s="16" t="s">
        <v>263</v>
      </c>
      <c r="K94" s="37" t="s">
        <v>264</v>
      </c>
      <c r="L94" s="27">
        <v>0</v>
      </c>
      <c r="M94" s="84">
        <v>0</v>
      </c>
      <c r="N94" s="85">
        <v>0</v>
      </c>
      <c r="O94" s="32">
        <v>16520145</v>
      </c>
      <c r="P94" s="27">
        <v>0</v>
      </c>
      <c r="Q94" s="86">
        <v>0</v>
      </c>
      <c r="R94" s="85">
        <v>0</v>
      </c>
      <c r="S94" s="32">
        <v>0</v>
      </c>
      <c r="T94" s="50" t="s">
        <v>212</v>
      </c>
    </row>
    <row r="95" spans="1:20" ht="178.5" x14ac:dyDescent="0.25">
      <c r="A95" s="73" t="s">
        <v>90</v>
      </c>
      <c r="B95" s="16" t="s">
        <v>354</v>
      </c>
      <c r="C95" s="16" t="s">
        <v>356</v>
      </c>
      <c r="D95" s="56" t="s">
        <v>142</v>
      </c>
      <c r="E95" s="16" t="s">
        <v>124</v>
      </c>
      <c r="F95" s="18" t="s">
        <v>118</v>
      </c>
      <c r="G95" s="19" t="s">
        <v>113</v>
      </c>
      <c r="H95" s="16" t="s">
        <v>166</v>
      </c>
      <c r="I95" s="23" t="s">
        <v>259</v>
      </c>
      <c r="J95" s="16" t="s">
        <v>263</v>
      </c>
      <c r="K95" s="37" t="s">
        <v>264</v>
      </c>
      <c r="L95" s="27">
        <v>50300802</v>
      </c>
      <c r="M95" s="84">
        <v>0</v>
      </c>
      <c r="N95" s="85">
        <v>50300802</v>
      </c>
      <c r="O95" s="32">
        <v>0</v>
      </c>
      <c r="P95" s="27">
        <v>0</v>
      </c>
      <c r="Q95" s="86">
        <v>0</v>
      </c>
      <c r="R95" s="85">
        <v>0</v>
      </c>
      <c r="S95" s="32">
        <v>0</v>
      </c>
      <c r="T95" s="50" t="s">
        <v>212</v>
      </c>
    </row>
    <row r="96" spans="1:20" ht="114.75" x14ac:dyDescent="0.25">
      <c r="A96" s="72" t="s">
        <v>56</v>
      </c>
      <c r="B96" s="12" t="s">
        <v>138</v>
      </c>
      <c r="C96" s="12" t="s">
        <v>139</v>
      </c>
      <c r="D96" s="64" t="s">
        <v>123</v>
      </c>
      <c r="E96" s="11" t="s">
        <v>123</v>
      </c>
      <c r="F96" s="9" t="s">
        <v>112</v>
      </c>
      <c r="G96" s="10" t="s">
        <v>125</v>
      </c>
      <c r="H96" s="7" t="s">
        <v>119</v>
      </c>
      <c r="I96" s="14" t="s">
        <v>115</v>
      </c>
      <c r="J96" s="10" t="s">
        <v>116</v>
      </c>
      <c r="K96" s="36" t="s">
        <v>117</v>
      </c>
      <c r="L96" s="26">
        <v>4969420</v>
      </c>
      <c r="M96" s="82">
        <f>((L96*22.86)/100)</f>
        <v>1136009.412</v>
      </c>
      <c r="N96" s="83">
        <f>((L96*77.14)/100)</f>
        <v>3833410.588</v>
      </c>
      <c r="O96" s="30">
        <v>0</v>
      </c>
      <c r="P96" s="26">
        <v>0</v>
      </c>
      <c r="Q96" s="82">
        <v>0</v>
      </c>
      <c r="R96" s="83">
        <v>0</v>
      </c>
      <c r="S96" s="30">
        <v>0</v>
      </c>
      <c r="T96" s="31" t="s">
        <v>134</v>
      </c>
    </row>
    <row r="97" spans="1:20" ht="76.5" x14ac:dyDescent="0.25">
      <c r="A97" s="34" t="s">
        <v>1</v>
      </c>
      <c r="B97" s="10" t="s">
        <v>211</v>
      </c>
      <c r="C97" s="10" t="s">
        <v>209</v>
      </c>
      <c r="D97" s="65" t="s">
        <v>123</v>
      </c>
      <c r="E97" s="10" t="s">
        <v>201</v>
      </c>
      <c r="F97" s="9" t="s">
        <v>118</v>
      </c>
      <c r="G97" s="10" t="s">
        <v>125</v>
      </c>
      <c r="H97" s="10" t="s">
        <v>119</v>
      </c>
      <c r="I97" s="14" t="s">
        <v>202</v>
      </c>
      <c r="J97" s="10" t="s">
        <v>203</v>
      </c>
      <c r="K97" s="35" t="s">
        <v>120</v>
      </c>
      <c r="L97" s="67">
        <v>0</v>
      </c>
      <c r="M97" s="89">
        <v>0</v>
      </c>
      <c r="N97" s="90">
        <v>0</v>
      </c>
      <c r="O97" s="30">
        <v>0</v>
      </c>
      <c r="P97" s="26">
        <v>3000000</v>
      </c>
      <c r="Q97" s="82">
        <v>0</v>
      </c>
      <c r="R97" s="83">
        <v>3000000</v>
      </c>
      <c r="S97" s="30">
        <v>0</v>
      </c>
      <c r="T97" s="31" t="s">
        <v>204</v>
      </c>
    </row>
    <row r="98" spans="1:20" ht="63.75" x14ac:dyDescent="0.25">
      <c r="A98" s="34" t="s">
        <v>54</v>
      </c>
      <c r="B98" s="10" t="s">
        <v>249</v>
      </c>
      <c r="C98" s="10" t="s">
        <v>250</v>
      </c>
      <c r="D98" s="65" t="s">
        <v>123</v>
      </c>
      <c r="E98" s="10" t="s">
        <v>220</v>
      </c>
      <c r="F98" s="9" t="s">
        <v>112</v>
      </c>
      <c r="G98" s="10" t="s">
        <v>125</v>
      </c>
      <c r="H98" s="10" t="s">
        <v>119</v>
      </c>
      <c r="I98" s="14" t="s">
        <v>229</v>
      </c>
      <c r="J98" s="10" t="s">
        <v>230</v>
      </c>
      <c r="K98" s="35" t="s">
        <v>120</v>
      </c>
      <c r="L98" s="26">
        <v>0</v>
      </c>
      <c r="M98" s="82">
        <v>0</v>
      </c>
      <c r="N98" s="83">
        <v>0</v>
      </c>
      <c r="O98" s="30">
        <v>0</v>
      </c>
      <c r="P98" s="26">
        <v>2910000</v>
      </c>
      <c r="Q98" s="82">
        <v>130000</v>
      </c>
      <c r="R98" s="83">
        <v>2780000</v>
      </c>
      <c r="S98" s="30">
        <v>0</v>
      </c>
      <c r="T98" s="31" t="s">
        <v>221</v>
      </c>
    </row>
    <row r="99" spans="1:20" ht="51" x14ac:dyDescent="0.25">
      <c r="A99" s="34" t="s">
        <v>50</v>
      </c>
      <c r="B99" s="10" t="s">
        <v>255</v>
      </c>
      <c r="C99" s="10" t="s">
        <v>256</v>
      </c>
      <c r="D99" s="65" t="s">
        <v>123</v>
      </c>
      <c r="E99" s="10" t="s">
        <v>220</v>
      </c>
      <c r="F99" s="9" t="s">
        <v>112</v>
      </c>
      <c r="G99" s="10" t="s">
        <v>125</v>
      </c>
      <c r="H99" s="10" t="s">
        <v>119</v>
      </c>
      <c r="I99" s="14" t="s">
        <v>115</v>
      </c>
      <c r="J99" s="10" t="s">
        <v>133</v>
      </c>
      <c r="K99" s="35" t="s">
        <v>251</v>
      </c>
      <c r="L99" s="26">
        <v>6767000</v>
      </c>
      <c r="M99" s="82">
        <v>603000</v>
      </c>
      <c r="N99" s="83">
        <v>6164000</v>
      </c>
      <c r="O99" s="30">
        <v>0</v>
      </c>
      <c r="P99" s="26">
        <v>0</v>
      </c>
      <c r="Q99" s="82">
        <v>0</v>
      </c>
      <c r="R99" s="83">
        <v>0</v>
      </c>
      <c r="S99" s="30">
        <v>0</v>
      </c>
      <c r="T99" s="31" t="s">
        <v>221</v>
      </c>
    </row>
    <row r="100" spans="1:20" ht="51" x14ac:dyDescent="0.25">
      <c r="A100" s="34" t="s">
        <v>46</v>
      </c>
      <c r="B100" s="10" t="s">
        <v>257</v>
      </c>
      <c r="C100" s="10" t="s">
        <v>256</v>
      </c>
      <c r="D100" s="65" t="s">
        <v>123</v>
      </c>
      <c r="E100" s="10" t="s">
        <v>220</v>
      </c>
      <c r="F100" s="9" t="s">
        <v>118</v>
      </c>
      <c r="G100" s="10" t="s">
        <v>125</v>
      </c>
      <c r="H100" s="10" t="s">
        <v>119</v>
      </c>
      <c r="I100" s="14" t="s">
        <v>115</v>
      </c>
      <c r="J100" s="10" t="s">
        <v>133</v>
      </c>
      <c r="K100" s="35" t="s">
        <v>251</v>
      </c>
      <c r="L100" s="26">
        <v>5950000</v>
      </c>
      <c r="M100" s="82">
        <v>0</v>
      </c>
      <c r="N100" s="83">
        <v>5950000</v>
      </c>
      <c r="O100" s="30">
        <v>0</v>
      </c>
      <c r="P100" s="26">
        <v>0</v>
      </c>
      <c r="Q100" s="82">
        <v>0</v>
      </c>
      <c r="R100" s="83">
        <v>0</v>
      </c>
      <c r="S100" s="30">
        <v>0</v>
      </c>
      <c r="T100" s="31" t="s">
        <v>221</v>
      </c>
    </row>
    <row r="101" spans="1:20" ht="51" x14ac:dyDescent="0.25">
      <c r="A101" s="34" t="s">
        <v>75</v>
      </c>
      <c r="B101" s="10" t="s">
        <v>335</v>
      </c>
      <c r="C101" s="10" t="s">
        <v>312</v>
      </c>
      <c r="D101" s="65" t="s">
        <v>123</v>
      </c>
      <c r="E101" s="10" t="s">
        <v>334</v>
      </c>
      <c r="F101" s="10" t="s">
        <v>118</v>
      </c>
      <c r="G101" s="10" t="s">
        <v>125</v>
      </c>
      <c r="H101" s="7" t="s">
        <v>114</v>
      </c>
      <c r="I101" s="14" t="s">
        <v>272</v>
      </c>
      <c r="J101" s="10" t="s">
        <v>329</v>
      </c>
      <c r="K101" s="35" t="s">
        <v>120</v>
      </c>
      <c r="L101" s="26">
        <v>0</v>
      </c>
      <c r="M101" s="82">
        <v>0</v>
      </c>
      <c r="N101" s="83">
        <v>0</v>
      </c>
      <c r="O101" s="30">
        <v>0</v>
      </c>
      <c r="P101" s="26">
        <v>6408881</v>
      </c>
      <c r="Q101" s="82">
        <v>0</v>
      </c>
      <c r="R101" s="83">
        <v>6408881</v>
      </c>
      <c r="S101" s="30">
        <v>0</v>
      </c>
      <c r="T101" s="31" t="s">
        <v>312</v>
      </c>
    </row>
    <row r="102" spans="1:20" ht="229.5" x14ac:dyDescent="0.25">
      <c r="A102" s="75" t="s">
        <v>65</v>
      </c>
      <c r="B102" s="22" t="s">
        <v>347</v>
      </c>
      <c r="C102" s="17" t="s">
        <v>344</v>
      </c>
      <c r="D102" s="66" t="s">
        <v>123</v>
      </c>
      <c r="E102" s="17" t="s">
        <v>123</v>
      </c>
      <c r="F102" s="18" t="s">
        <v>112</v>
      </c>
      <c r="G102" s="17" t="s">
        <v>345</v>
      </c>
      <c r="H102" s="20" t="s">
        <v>346</v>
      </c>
      <c r="I102" s="78" t="s">
        <v>115</v>
      </c>
      <c r="J102" s="17" t="s">
        <v>116</v>
      </c>
      <c r="K102" s="38" t="s">
        <v>135</v>
      </c>
      <c r="L102" s="28">
        <v>5487150</v>
      </c>
      <c r="M102" s="84">
        <v>1254362.49</v>
      </c>
      <c r="N102" s="91">
        <v>4232787.51</v>
      </c>
      <c r="O102" s="32">
        <v>0</v>
      </c>
      <c r="P102" s="27">
        <v>0</v>
      </c>
      <c r="Q102" s="86">
        <v>0</v>
      </c>
      <c r="R102" s="85">
        <v>0</v>
      </c>
      <c r="S102" s="32">
        <v>0</v>
      </c>
      <c r="T102" s="31" t="s">
        <v>134</v>
      </c>
    </row>
    <row r="103" spans="1:20" ht="63.75" x14ac:dyDescent="0.25">
      <c r="A103" s="76" t="s">
        <v>33</v>
      </c>
      <c r="B103" s="43" t="s">
        <v>121</v>
      </c>
      <c r="C103" s="43" t="s">
        <v>122</v>
      </c>
      <c r="D103" s="68" t="s">
        <v>123</v>
      </c>
      <c r="E103" s="69" t="s">
        <v>124</v>
      </c>
      <c r="F103" s="44" t="s">
        <v>112</v>
      </c>
      <c r="G103" s="15" t="s">
        <v>125</v>
      </c>
      <c r="H103" s="43" t="s">
        <v>119</v>
      </c>
      <c r="I103" s="79" t="s">
        <v>115</v>
      </c>
      <c r="J103" s="15" t="s">
        <v>116</v>
      </c>
      <c r="K103" s="45" t="s">
        <v>117</v>
      </c>
      <c r="L103" s="46">
        <v>19380736</v>
      </c>
      <c r="M103" s="87">
        <f>((L103*22.86)/100)</f>
        <v>4430436.2495999997</v>
      </c>
      <c r="N103" s="88">
        <f>((L103*77.14)/100)</f>
        <v>14950299.750399999</v>
      </c>
      <c r="O103" s="47">
        <v>0</v>
      </c>
      <c r="P103" s="46">
        <v>0</v>
      </c>
      <c r="Q103" s="87">
        <v>0</v>
      </c>
      <c r="R103" s="88">
        <v>0</v>
      </c>
      <c r="S103" s="47">
        <v>0</v>
      </c>
      <c r="T103" s="49" t="s">
        <v>134</v>
      </c>
    </row>
    <row r="104" spans="1:20" ht="64.5" thickBot="1" x14ac:dyDescent="0.3">
      <c r="A104" s="77" t="s">
        <v>82</v>
      </c>
      <c r="B104" s="39" t="s">
        <v>353</v>
      </c>
      <c r="C104" s="39" t="s">
        <v>267</v>
      </c>
      <c r="D104" s="70" t="s">
        <v>123</v>
      </c>
      <c r="E104" s="39" t="s">
        <v>262</v>
      </c>
      <c r="F104" s="40" t="s">
        <v>112</v>
      </c>
      <c r="G104" s="41" t="s">
        <v>113</v>
      </c>
      <c r="H104" s="39" t="s">
        <v>119</v>
      </c>
      <c r="I104" s="80" t="s">
        <v>259</v>
      </c>
      <c r="J104" s="39" t="s">
        <v>351</v>
      </c>
      <c r="K104" s="42" t="s">
        <v>352</v>
      </c>
      <c r="L104" s="29">
        <v>26900000</v>
      </c>
      <c r="M104" s="92">
        <v>7305300</v>
      </c>
      <c r="N104" s="93">
        <v>19594700</v>
      </c>
      <c r="O104" s="33">
        <v>0</v>
      </c>
      <c r="P104" s="29">
        <v>0</v>
      </c>
      <c r="Q104" s="96">
        <v>0</v>
      </c>
      <c r="R104" s="93">
        <v>0</v>
      </c>
      <c r="S104" s="33">
        <v>0</v>
      </c>
      <c r="T104" s="51" t="s">
        <v>261</v>
      </c>
    </row>
  </sheetData>
  <mergeCells count="16">
    <mergeCell ref="A6:A7"/>
    <mergeCell ref="T6:T7"/>
    <mergeCell ref="S6:S7"/>
    <mergeCell ref="O6:O7"/>
    <mergeCell ref="G6:G7"/>
    <mergeCell ref="F6:F7"/>
    <mergeCell ref="E6:E7"/>
    <mergeCell ref="D6:D7"/>
    <mergeCell ref="C6:C7"/>
    <mergeCell ref="B6:B7"/>
    <mergeCell ref="L6:N6"/>
    <mergeCell ref="P6:R6"/>
    <mergeCell ref="K6:K7"/>
    <mergeCell ref="J6:J7"/>
    <mergeCell ref="I6:I7"/>
    <mergeCell ref="H6:H7"/>
  </mergeCells>
  <pageMargins left="0.70866141732283472" right="0.70866141732283472" top="0.74803149606299213" bottom="0.74803149606299213" header="0.31496062992125984" footer="0.31496062992125984"/>
  <pageSetup paperSize="8" scale="44" fitToHeight="0" orientation="landscape" horizontalDpi="300" r:id="rId1"/>
  <rowBreaks count="4" manualBreakCount="4">
    <brk id="47" max="19" man="1"/>
    <brk id="64" max="16383" man="1"/>
    <brk id="85" max="16383" man="1"/>
    <brk id="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Harmonogram výziev na rok 2025</vt:lpstr>
      <vt:lpstr>'Harmonogram výziev na rok 2025'!Názvy_tlače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Kollár</dc:creator>
  <cp:lastModifiedBy>Reváková, Jana</cp:lastModifiedBy>
  <cp:lastPrinted>2024-04-19T09:53:19Z</cp:lastPrinted>
  <dcterms:created xsi:type="dcterms:W3CDTF">2024-04-19T08:16:47Z</dcterms:created>
  <dcterms:modified xsi:type="dcterms:W3CDTF">2024-04-22T05:44:21Z</dcterms:modified>
</cp:coreProperties>
</file>