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. MONITOROVACI VYBOR PRE PSK 21_27\7. FST\11. FST_30.6.2025\zápisnica\WEB\Dokumenty Komisia FST_30.6.2025\BOD2_HaVK_8.2.1\"/>
    </mc:Choice>
  </mc:AlternateContent>
  <bookViews>
    <workbookView xWindow="0" yWindow="0" windowWidth="23295" windowHeight="8730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11" i="1" l="1"/>
  <c r="E11" i="1" s="1"/>
  <c r="D8" i="1"/>
  <c r="E8" i="1" s="1"/>
  <c r="D9" i="1"/>
  <c r="D10" i="1"/>
  <c r="E10" i="1" s="1"/>
  <c r="D7" i="1"/>
  <c r="E7" i="1" s="1"/>
  <c r="E9" i="1" l="1"/>
  <c r="B3" i="1"/>
  <c r="B4" i="1" s="1"/>
  <c r="D4" i="1" s="1"/>
  <c r="F8" i="1" l="1"/>
  <c r="F9" i="1"/>
  <c r="F19" i="1"/>
  <c r="F18" i="1"/>
  <c r="F17" i="1"/>
  <c r="F16" i="1"/>
  <c r="F15" i="1"/>
  <c r="F14" i="1"/>
  <c r="F13" i="1"/>
  <c r="F12" i="1"/>
  <c r="F7" i="1"/>
  <c r="F10" i="1"/>
  <c r="F11" i="1"/>
</calcChain>
</file>

<file path=xl/comments1.xml><?xml version="1.0" encoding="utf-8"?>
<comments xmlns="http://schemas.openxmlformats.org/spreadsheetml/2006/main">
  <authors>
    <author>petrik</author>
  </authors>
  <commentList>
    <comment ref="B3" authorId="0" shapeId="0">
      <text>
        <r>
          <rPr>
            <b/>
            <sz val="9"/>
            <color indexed="81"/>
            <rFont val="Segoe UI"/>
            <charset val="238"/>
          </rPr>
          <t>autor:</t>
        </r>
        <r>
          <rPr>
            <sz val="9"/>
            <color indexed="81"/>
            <rFont val="Segoe UI"/>
            <charset val="238"/>
          </rPr>
          <t xml:space="preserve">
najnižšie náklady na 1 MW zo všetkých ŽoNFP</t>
        </r>
      </text>
    </comment>
    <comment ref="F9" authorId="0" shapeId="0">
      <text>
        <r>
          <rPr>
            <b/>
            <sz val="9"/>
            <color indexed="81"/>
            <rFont val="Segoe UI"/>
            <charset val="238"/>
          </rPr>
          <t>autor:</t>
        </r>
        <r>
          <rPr>
            <sz val="9"/>
            <color indexed="81"/>
            <rFont val="Segoe UI"/>
            <charset val="238"/>
          </rPr>
          <t xml:space="preserve">
záporná hodnota - prípad, kedy náklady na 1 MW prekročia stanovenú kritickú hranicu (1 441 800 €)</t>
        </r>
      </text>
    </comment>
  </commentList>
</comments>
</file>

<file path=xl/sharedStrings.xml><?xml version="1.0" encoding="utf-8"?>
<sst xmlns="http://schemas.openxmlformats.org/spreadsheetml/2006/main" count="24" uniqueCount="24">
  <si>
    <t>Krok 2</t>
  </si>
  <si>
    <t xml:space="preserve">HzP krit </t>
  </si>
  <si>
    <t>(merná investičná náročnosť na MW dodatočnej výrobnej kapacity na výrobu elektrickej energie z OZE)</t>
  </si>
  <si>
    <t>(rovnaké časti)</t>
  </si>
  <si>
    <t>Krok 1</t>
  </si>
  <si>
    <t>Krok 3</t>
  </si>
  <si>
    <t>COV projektu</t>
  </si>
  <si>
    <t>RCO22a v MW</t>
  </si>
  <si>
    <t>Výpočet koeficientu HzP na 1MW</t>
  </si>
  <si>
    <t>HzP krit - HzP na 1MW</t>
  </si>
  <si>
    <t>bodovanie</t>
  </si>
  <si>
    <t>ŽoNFP 1</t>
  </si>
  <si>
    <t>ŽoNFP 2</t>
  </si>
  <si>
    <t>ŽoNFP 3</t>
  </si>
  <si>
    <t>ŽoNFP 4</t>
  </si>
  <si>
    <t>ŽoNFP 5</t>
  </si>
  <si>
    <t>ŽoNFP 6</t>
  </si>
  <si>
    <t>ŽoNFP 7</t>
  </si>
  <si>
    <t>ŽoNFP 8</t>
  </si>
  <si>
    <t>ŽoNFP 9</t>
  </si>
  <si>
    <t>ŽoNFP 10</t>
  </si>
  <si>
    <t>ŽoNFP 11</t>
  </si>
  <si>
    <t>ŽoNFP 12</t>
  </si>
  <si>
    <t>ŽoNFP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</si>
</sst>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9"/>
      <color indexed="81"/>
      <name val="Segoe UI"/>
      <charset val="238"/>
    </font>
    <font>
      <b/>
      <sz val="9"/>
      <color indexed="81"/>
      <name val="Segoe UI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4">
    <xf numFmtId="0" fontId="0" fillId="0" borderId="0" xfId="0"/>
    <xf numFmtId="44" fontId="0" fillId="0" borderId="0" xfId="1" applyFont="1"/>
    <xf numFmtId="44" fontId="2" fillId="0" borderId="0" xfId="1" applyFont="1"/>
    <xf numFmtId="0" fontId="0" fillId="0" borderId="1" xfId="0" applyBorder="1"/>
    <xf numFmtId="44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0" fillId="0" borderId="1" xfId="1" applyFont="1" applyBorder="1"/>
    <xf numFmtId="2" fontId="2" fillId="0" borderId="1" xfId="0" applyNumberFormat="1" applyFont="1" applyBorder="1"/>
    <xf numFmtId="44" fontId="2" fillId="0" borderId="1" xfId="1" applyFont="1" applyBorder="1"/>
    <xf numFmtId="44" fontId="3" fillId="2" borderId="1" xfId="2" applyNumberFormat="1" applyBorder="1"/>
    <xf numFmtId="44" fontId="3" fillId="2" borderId="0" xfId="2" applyNumberFormat="1"/>
    <xf numFmtId="44" fontId="2" fillId="0" borderId="1" xfId="1" applyFont="1" applyBorder="1" applyAlignment="1">
      <alignment horizontal="center" wrapText="1"/>
    </xf>
    <xf numFmtId="2" fontId="2" fillId="3" borderId="1" xfId="0" applyNumberFormat="1" applyFont="1" applyFill="1" applyBorder="1"/>
    <xf numFmtId="44" fontId="0" fillId="3" borderId="1" xfId="1" applyFont="1" applyFill="1" applyBorder="1"/>
  </cellXfs>
  <cellStyles count="3">
    <cellStyle name="Dobrá" xfId="2" builtinId="26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H6" sqref="H6"/>
    </sheetView>
  </sheetViews>
  <sheetFormatPr defaultRowHeight="15" x14ac:dyDescent="0.25"/>
  <cols>
    <col min="2" max="2" width="38.5703125" style="1" customWidth="1"/>
    <col min="3" max="3" width="14.42578125" customWidth="1"/>
    <col min="4" max="4" width="19.42578125" style="1" customWidth="1"/>
    <col min="5" max="5" width="21.7109375" style="1" customWidth="1"/>
    <col min="6" max="6" width="28.28515625" customWidth="1"/>
  </cols>
  <sheetData>
    <row r="1" spans="1:6" x14ac:dyDescent="0.25">
      <c r="B1" s="1" t="s">
        <v>0</v>
      </c>
    </row>
    <row r="2" spans="1:6" ht="15" customHeight="1" x14ac:dyDescent="0.25">
      <c r="A2" t="s">
        <v>1</v>
      </c>
      <c r="B2" s="2">
        <v>1441800</v>
      </c>
      <c r="C2" t="s">
        <v>2</v>
      </c>
    </row>
    <row r="3" spans="1:6" ht="15" customHeight="1" x14ac:dyDescent="0.25">
      <c r="B3" s="10">
        <f>MIN(D7:D12)</f>
        <v>640000</v>
      </c>
    </row>
    <row r="4" spans="1:6" ht="15" customHeight="1" x14ac:dyDescent="0.25">
      <c r="B4" s="1">
        <f>B2-B3</f>
        <v>801800</v>
      </c>
      <c r="D4" s="1">
        <f>B4/20</f>
        <v>40090</v>
      </c>
      <c r="E4" s="1" t="s">
        <v>3</v>
      </c>
    </row>
    <row r="5" spans="1:6" x14ac:dyDescent="0.25">
      <c r="D5" s="1" t="s">
        <v>4</v>
      </c>
      <c r="F5" t="s">
        <v>5</v>
      </c>
    </row>
    <row r="6" spans="1:6" ht="45" x14ac:dyDescent="0.25">
      <c r="A6" s="3"/>
      <c r="B6" s="4" t="s">
        <v>6</v>
      </c>
      <c r="C6" s="5" t="s">
        <v>7</v>
      </c>
      <c r="D6" s="11" t="s">
        <v>8</v>
      </c>
      <c r="E6" s="8" t="s">
        <v>9</v>
      </c>
      <c r="F6" s="4" t="s">
        <v>10</v>
      </c>
    </row>
    <row r="7" spans="1:6" x14ac:dyDescent="0.25">
      <c r="A7" s="3" t="s">
        <v>11</v>
      </c>
      <c r="B7" s="6">
        <v>750000</v>
      </c>
      <c r="C7" s="3">
        <v>0.95</v>
      </c>
      <c r="D7" s="6">
        <f>B7/C7</f>
        <v>789473.68421052641</v>
      </c>
      <c r="E7" s="6">
        <f>B2-D7</f>
        <v>652326.31578947359</v>
      </c>
      <c r="F7" s="7">
        <f>ROUNDDOWN(E7/D4,2)</f>
        <v>16.27</v>
      </c>
    </row>
    <row r="8" spans="1:6" x14ac:dyDescent="0.25">
      <c r="A8" s="3" t="s">
        <v>12</v>
      </c>
      <c r="B8" s="6">
        <v>320000</v>
      </c>
      <c r="C8" s="3">
        <v>0.5</v>
      </c>
      <c r="D8" s="9">
        <f t="shared" ref="D8:D11" si="0">B8/C8</f>
        <v>640000</v>
      </c>
      <c r="E8" s="6">
        <f>B2-D8</f>
        <v>801800</v>
      </c>
      <c r="F8" s="7">
        <f>ROUNDDOWN(E8/D4,2)</f>
        <v>20</v>
      </c>
    </row>
    <row r="9" spans="1:6" x14ac:dyDescent="0.25">
      <c r="A9" s="3" t="s">
        <v>13</v>
      </c>
      <c r="B9" s="6">
        <v>1980000</v>
      </c>
      <c r="C9" s="3">
        <v>1.2</v>
      </c>
      <c r="D9" s="13">
        <f t="shared" si="0"/>
        <v>1650000</v>
      </c>
      <c r="E9" s="6">
        <f>B2-D9</f>
        <v>-208200</v>
      </c>
      <c r="F9" s="12">
        <f>ROUNDDOWN(E9/D4,2)</f>
        <v>-5.19</v>
      </c>
    </row>
    <row r="10" spans="1:6" x14ac:dyDescent="0.25">
      <c r="A10" s="3" t="s">
        <v>14</v>
      </c>
      <c r="B10" s="6">
        <v>3500000</v>
      </c>
      <c r="C10" s="3">
        <v>4.5</v>
      </c>
      <c r="D10" s="6">
        <f t="shared" si="0"/>
        <v>777777.77777777775</v>
      </c>
      <c r="E10" s="6">
        <f>B2-D10</f>
        <v>664022.22222222225</v>
      </c>
      <c r="F10" s="7">
        <f>ROUNDDOWN(E10/D4,2)</f>
        <v>16.559999999999999</v>
      </c>
    </row>
    <row r="11" spans="1:6" x14ac:dyDescent="0.25">
      <c r="A11" s="3" t="s">
        <v>15</v>
      </c>
      <c r="B11" s="6">
        <v>1440000</v>
      </c>
      <c r="C11" s="3">
        <v>1</v>
      </c>
      <c r="D11" s="6">
        <f t="shared" si="0"/>
        <v>1440000</v>
      </c>
      <c r="E11" s="6">
        <f>B2-D11</f>
        <v>1800</v>
      </c>
      <c r="F11" s="7">
        <f>ROUNDDOWN(E11/D4,2)</f>
        <v>0.04</v>
      </c>
    </row>
    <row r="12" spans="1:6" x14ac:dyDescent="0.25">
      <c r="A12" s="3" t="s">
        <v>16</v>
      </c>
      <c r="B12" s="6">
        <v>4000000</v>
      </c>
      <c r="C12" s="3">
        <v>5</v>
      </c>
      <c r="D12" s="6">
        <f t="shared" ref="D12:D19" si="1">B12/C12</f>
        <v>800000</v>
      </c>
      <c r="E12" s="6">
        <f>B2-D12</f>
        <v>641800</v>
      </c>
      <c r="F12" s="7">
        <f>ROUNDDOWN(E12/D4,2)</f>
        <v>16</v>
      </c>
    </row>
    <row r="13" spans="1:6" x14ac:dyDescent="0.25">
      <c r="A13" s="3" t="s">
        <v>17</v>
      </c>
      <c r="B13" s="6"/>
      <c r="C13" s="3">
        <v>0</v>
      </c>
      <c r="D13" s="6" t="e">
        <f t="shared" si="1"/>
        <v>#DIV/0!</v>
      </c>
      <c r="E13" s="6" t="e">
        <f>B2-D13</f>
        <v>#DIV/0!</v>
      </c>
      <c r="F13" s="7" t="e">
        <f>ROUNDDOWN(E13/D4,2)</f>
        <v>#DIV/0!</v>
      </c>
    </row>
    <row r="14" spans="1:6" x14ac:dyDescent="0.25">
      <c r="A14" s="3" t="s">
        <v>18</v>
      </c>
      <c r="B14" s="6"/>
      <c r="C14" s="3">
        <v>0</v>
      </c>
      <c r="D14" s="6" t="e">
        <f t="shared" si="1"/>
        <v>#DIV/0!</v>
      </c>
      <c r="E14" s="6" t="e">
        <f>B2-D14</f>
        <v>#DIV/0!</v>
      </c>
      <c r="F14" s="7" t="e">
        <f>ROUNDDOWN(E14/D4,2)</f>
        <v>#DIV/0!</v>
      </c>
    </row>
    <row r="15" spans="1:6" x14ac:dyDescent="0.25">
      <c r="A15" s="3" t="s">
        <v>19</v>
      </c>
      <c r="B15" s="6"/>
      <c r="C15" s="3">
        <v>0</v>
      </c>
      <c r="D15" s="6" t="e">
        <f t="shared" si="1"/>
        <v>#DIV/0!</v>
      </c>
      <c r="E15" s="6" t="e">
        <f>B2-D15</f>
        <v>#DIV/0!</v>
      </c>
      <c r="F15" s="7" t="e">
        <f>ROUNDDOWN(E15/D4,2)</f>
        <v>#DIV/0!</v>
      </c>
    </row>
    <row r="16" spans="1:6" x14ac:dyDescent="0.25">
      <c r="A16" s="3" t="s">
        <v>20</v>
      </c>
      <c r="B16" s="6"/>
      <c r="C16" s="3">
        <v>0</v>
      </c>
      <c r="D16" s="6" t="e">
        <f t="shared" si="1"/>
        <v>#DIV/0!</v>
      </c>
      <c r="E16" s="6" t="e">
        <f>B2-D16</f>
        <v>#DIV/0!</v>
      </c>
      <c r="F16" s="7" t="e">
        <f>ROUNDDOWN(E16/D4,2)</f>
        <v>#DIV/0!</v>
      </c>
    </row>
    <row r="17" spans="1:6" x14ac:dyDescent="0.25">
      <c r="A17" s="3" t="s">
        <v>21</v>
      </c>
      <c r="B17" s="6"/>
      <c r="C17" s="3">
        <v>0</v>
      </c>
      <c r="D17" s="6" t="e">
        <f t="shared" si="1"/>
        <v>#DIV/0!</v>
      </c>
      <c r="E17" s="6" t="e">
        <f>B2-D17</f>
        <v>#DIV/0!</v>
      </c>
      <c r="F17" s="7" t="e">
        <f>ROUNDDOWN(E17/D4,2)</f>
        <v>#DIV/0!</v>
      </c>
    </row>
    <row r="18" spans="1:6" x14ac:dyDescent="0.25">
      <c r="A18" s="3" t="s">
        <v>22</v>
      </c>
      <c r="B18" s="6"/>
      <c r="C18" s="3">
        <v>0</v>
      </c>
      <c r="D18" s="6" t="e">
        <f t="shared" si="1"/>
        <v>#DIV/0!</v>
      </c>
      <c r="E18" s="6" t="e">
        <f>B2-D18</f>
        <v>#DIV/0!</v>
      </c>
      <c r="F18" s="7" t="e">
        <f>ROUNDDOWN(E18/D4,2)</f>
        <v>#DIV/0!</v>
      </c>
    </row>
    <row r="19" spans="1:6" x14ac:dyDescent="0.25">
      <c r="A19" s="3" t="s">
        <v>23</v>
      </c>
      <c r="B19" s="6"/>
      <c r="C19" s="3">
        <v>0</v>
      </c>
      <c r="D19" s="6" t="e">
        <f t="shared" si="1"/>
        <v>#DIV/0!</v>
      </c>
      <c r="E19" s="6" t="e">
        <f>B2-D19</f>
        <v>#DIV/0!</v>
      </c>
      <c r="F19" s="7" t="e">
        <f>ROUNDDOWN(E19/D4,2)</f>
        <v>#DIV/0!</v>
      </c>
    </row>
  </sheetData>
  <sheetProtection algorithmName="SHA-512" hashValue="AyZb6/EXZ4FH4Q/PHRnDKRvIqQp+YAXimCp7XYx1eL85f1LZx4aCLts5kUYvFrrZmcSj0LngYFTxeQog6JkDtQ==" saltValue="HBaVBL5mVpjFP33My2qU1Q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AD2FE1BA0F1F4BBBC1294D52F2440D" ma:contentTypeVersion="18" ma:contentTypeDescription="Create a new document." ma:contentTypeScope="" ma:versionID="9f4bd5933e8886108f1c7b2d0760aabe">
  <xsd:schema xmlns:xsd="http://www.w3.org/2001/XMLSchema" xmlns:xs="http://www.w3.org/2001/XMLSchema" xmlns:p="http://schemas.microsoft.com/office/2006/metadata/properties" xmlns:ns2="9e78c33f-4cdf-45e9-8456-26a6a71e2dae" xmlns:ns3="aa073712-a3e1-4887-af8b-7882991bf644" targetNamespace="http://schemas.microsoft.com/office/2006/metadata/properties" ma:root="true" ma:fieldsID="fdce35e761439e9d6f1e4f9b2c3357b9" ns2:_="" ns3:_="">
    <xsd:import namespace="9e78c33f-4cdf-45e9-8456-26a6a71e2dae"/>
    <xsd:import namespace="aa073712-a3e1-4887-af8b-7882991bf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8c33f-4cdf-45e9-8456-26a6a71e2d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3deb3c-b9f3-4fad-b534-fe0741e71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73712-a3e1-4887-af8b-7882991bf64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4b90ddb-35b0-422b-ac1c-df2d6618d02f}" ma:internalName="TaxCatchAll" ma:showField="CatchAllData" ma:web="aa073712-a3e1-4887-af8b-7882991bf6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78c33f-4cdf-45e9-8456-26a6a71e2dae">
      <Terms xmlns="http://schemas.microsoft.com/office/infopath/2007/PartnerControls"/>
    </lcf76f155ced4ddcb4097134ff3c332f>
    <TaxCatchAll xmlns="aa073712-a3e1-4887-af8b-7882991bf644" xsi:nil="true"/>
  </documentManagement>
</p:properties>
</file>

<file path=customXml/itemProps1.xml><?xml version="1.0" encoding="utf-8"?>
<ds:datastoreItem xmlns:ds="http://schemas.openxmlformats.org/officeDocument/2006/customXml" ds:itemID="{A98A0E2B-FA77-421D-BC76-0264BF657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78c33f-4cdf-45e9-8456-26a6a71e2dae"/>
    <ds:schemaRef ds:uri="aa073712-a3e1-4887-af8b-7882991bf6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202F98-F21B-4B57-8FAC-D87E6A0E6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BE0584-1C66-4FB2-B42C-27A7C9322CCE}">
  <ds:schemaRefs>
    <ds:schemaRef ds:uri="http://schemas.microsoft.com/office/2006/metadata/properties"/>
    <ds:schemaRef ds:uri="http://schemas.microsoft.com/office/infopath/2007/PartnerControls"/>
    <ds:schemaRef ds:uri="9e78c33f-4cdf-45e9-8456-26a6a71e2dae"/>
    <ds:schemaRef ds:uri="aa073712-a3e1-4887-af8b-7882991bf6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>MIRRI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Hotovčin, Matej</dc:creator>
  <cp:keywords/>
  <dc:description/>
  <cp:lastModifiedBy>Hetényiová, Beáta</cp:lastModifiedBy>
  <cp:revision/>
  <dcterms:created xsi:type="dcterms:W3CDTF">2025-05-15T08:55:39Z</dcterms:created>
  <dcterms:modified xsi:type="dcterms:W3CDTF">2025-07-17T11:52:09Z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0x01010077AD2FE1BA0F1F4BBBC1294D52F2440D</vt:lpwstr>
  </property>
  <property fmtid="{D5CDD505-2E9C-101B-9397-08002B2CF9AE}" pid="3" name="MediaServiceImageTags">
    <vt:lpwstr/>
  </property>
</Properties>
</file>