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always" defaultThemeVersion="164011"/>
  <mc:AlternateContent xmlns:mc="http://schemas.openxmlformats.org/markup-compatibility/2006">
    <mc:Choice Requires="x15">
      <x15ac:absPath xmlns:x15ac="http://schemas.microsoft.com/office/spreadsheetml/2010/11/ac" url="C:\Users\Bojnanska\AppData\Local\Microsoft\Windows\INetCache\Content.Outlook\Z84TX783\"/>
    </mc:Choice>
  </mc:AlternateContent>
  <bookViews>
    <workbookView xWindow="0" yWindow="0" windowWidth="28800" windowHeight="11280"/>
  </bookViews>
  <sheets>
    <sheet name="Program SK_2025" sheetId="1" r:id="rId1"/>
    <sheet name="pomocna tabulka" sheetId="2" state="hidden" r:id="rId2"/>
  </sheets>
  <definedNames>
    <definedName name="_xlnm._FilterDatabase" localSheetId="0" hidden="1">'Program SK_2025'!$A$6:$S$2416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16" i="1" l="1"/>
  <c r="M2415" i="1"/>
  <c r="M2414" i="1"/>
  <c r="M2413" i="1"/>
  <c r="M2412" i="1"/>
  <c r="M2411" i="1"/>
  <c r="M2410" i="1"/>
  <c r="M2409" i="1"/>
  <c r="M2408" i="1"/>
  <c r="M2407" i="1"/>
  <c r="M2406" i="1"/>
  <c r="M2405" i="1"/>
  <c r="M2404" i="1"/>
  <c r="M2403" i="1"/>
  <c r="M2402" i="1"/>
  <c r="M2401" i="1"/>
  <c r="M2400" i="1"/>
  <c r="M2399" i="1"/>
  <c r="M2398" i="1"/>
  <c r="M2397" i="1"/>
  <c r="M2396" i="1"/>
  <c r="M2395" i="1"/>
  <c r="M2394" i="1"/>
  <c r="M2393" i="1"/>
  <c r="M2392" i="1"/>
  <c r="M2391" i="1"/>
  <c r="M2390" i="1"/>
  <c r="M2389" i="1"/>
  <c r="M2388" i="1"/>
  <c r="M2387" i="1"/>
  <c r="M2386" i="1"/>
  <c r="M2385" i="1"/>
  <c r="M2384" i="1"/>
  <c r="M2383" i="1"/>
  <c r="M2382" i="1"/>
  <c r="M2381" i="1"/>
  <c r="M2380" i="1"/>
  <c r="M2379" i="1"/>
  <c r="M2378" i="1"/>
  <c r="M2377" i="1"/>
  <c r="M2376" i="1"/>
  <c r="M2375" i="1"/>
  <c r="M2374" i="1"/>
  <c r="M2373" i="1"/>
  <c r="M2372" i="1"/>
  <c r="M2371" i="1"/>
  <c r="M2370" i="1"/>
  <c r="M2369" i="1"/>
  <c r="M2368" i="1"/>
  <c r="M2367" i="1"/>
  <c r="M2366" i="1"/>
  <c r="M2365" i="1"/>
  <c r="M2363" i="1"/>
  <c r="M2362" i="1"/>
  <c r="M2361" i="1"/>
  <c r="M2360" i="1"/>
  <c r="M2359" i="1"/>
  <c r="M2358" i="1"/>
  <c r="M2357" i="1"/>
  <c r="M2356" i="1"/>
  <c r="M2355" i="1"/>
  <c r="M2354" i="1"/>
  <c r="M2353" i="1"/>
  <c r="M2352" i="1"/>
  <c r="M2349" i="1"/>
  <c r="M2348" i="1"/>
  <c r="M2347" i="1"/>
  <c r="M2346" i="1"/>
  <c r="M2345" i="1"/>
  <c r="M2343" i="1"/>
  <c r="M2342" i="1"/>
  <c r="M2341" i="1"/>
  <c r="M2340" i="1"/>
  <c r="M2339" i="1"/>
  <c r="M2338" i="1"/>
  <c r="M2336" i="1"/>
  <c r="M2335" i="1"/>
  <c r="M2334" i="1"/>
  <c r="M2332" i="1"/>
  <c r="M2330" i="1"/>
  <c r="M2329" i="1"/>
  <c r="M2328" i="1"/>
  <c r="M2327" i="1"/>
  <c r="M2326" i="1"/>
  <c r="M2325" i="1"/>
  <c r="M2324" i="1"/>
  <c r="M2323" i="1"/>
  <c r="M2322" i="1"/>
  <c r="M2321" i="1"/>
  <c r="M2320" i="1"/>
  <c r="M2319" i="1"/>
  <c r="M2318" i="1"/>
  <c r="M2317" i="1"/>
  <c r="M2316" i="1"/>
  <c r="M2315" i="1"/>
  <c r="M2314" i="1"/>
  <c r="M2313" i="1"/>
  <c r="M2312" i="1"/>
  <c r="M2311" i="1"/>
  <c r="M2310" i="1"/>
  <c r="M2308" i="1"/>
  <c r="M2307" i="1"/>
  <c r="M2306" i="1"/>
  <c r="M2305" i="1"/>
  <c r="M2304" i="1"/>
  <c r="M2303" i="1"/>
  <c r="M2302" i="1"/>
  <c r="M2301" i="1"/>
  <c r="M2300" i="1"/>
  <c r="M2299" i="1"/>
  <c r="M2298" i="1"/>
  <c r="M2297" i="1"/>
  <c r="M2296" i="1"/>
  <c r="M2295" i="1"/>
  <c r="M2294" i="1"/>
  <c r="M2293" i="1"/>
  <c r="M2292" i="1"/>
  <c r="M2291" i="1"/>
  <c r="M2290" i="1"/>
  <c r="M2289" i="1"/>
  <c r="M2288" i="1"/>
  <c r="M2287" i="1"/>
  <c r="M2286" i="1"/>
  <c r="M2285" i="1"/>
  <c r="M2284" i="1"/>
  <c r="M2283" i="1"/>
  <c r="M2282" i="1"/>
  <c r="M2281" i="1"/>
  <c r="M2280" i="1"/>
  <c r="M2279" i="1"/>
  <c r="M2278" i="1"/>
  <c r="M2277" i="1"/>
  <c r="M2276" i="1"/>
  <c r="M2275" i="1"/>
  <c r="M2273" i="1"/>
  <c r="M2272" i="1"/>
  <c r="M2271" i="1"/>
  <c r="M2270" i="1"/>
  <c r="M2269" i="1"/>
  <c r="M2268" i="1"/>
  <c r="M2267" i="1"/>
  <c r="M2266" i="1"/>
  <c r="M2265" i="1"/>
  <c r="M2264" i="1"/>
  <c r="M2263" i="1"/>
  <c r="M2262" i="1"/>
  <c r="M2261" i="1"/>
  <c r="M2260" i="1"/>
  <c r="M2259" i="1"/>
  <c r="M2257" i="1"/>
  <c r="M2256" i="1"/>
  <c r="M2255" i="1"/>
  <c r="M2254" i="1"/>
  <c r="M2253" i="1"/>
  <c r="M2252" i="1"/>
  <c r="M2251" i="1"/>
  <c r="M2250" i="1"/>
  <c r="M2249" i="1"/>
  <c r="M2248" i="1"/>
  <c r="M2247" i="1"/>
  <c r="M2246" i="1"/>
  <c r="M2245" i="1"/>
  <c r="M2244" i="1"/>
  <c r="M2243" i="1"/>
  <c r="M2242" i="1"/>
  <c r="M2241" i="1"/>
  <c r="M2240" i="1"/>
  <c r="M2239" i="1"/>
  <c r="M2238" i="1"/>
  <c r="M2235" i="1"/>
  <c r="M2234" i="1"/>
  <c r="M2233" i="1"/>
  <c r="M2232" i="1"/>
  <c r="M2231" i="1"/>
  <c r="M2230" i="1"/>
  <c r="M2229" i="1"/>
  <c r="M2228" i="1"/>
  <c r="M2227" i="1"/>
  <c r="M2226" i="1"/>
  <c r="M2225" i="1"/>
  <c r="M2224" i="1"/>
  <c r="M2223" i="1"/>
  <c r="M2222" i="1"/>
  <c r="M2221" i="1"/>
  <c r="M2220" i="1"/>
  <c r="M2219" i="1"/>
  <c r="M2218" i="1"/>
  <c r="M2217" i="1"/>
  <c r="M2216" i="1"/>
  <c r="M2215" i="1"/>
  <c r="M2214" i="1"/>
  <c r="M2213" i="1"/>
  <c r="M2212" i="1"/>
  <c r="M2211" i="1"/>
  <c r="M2210" i="1"/>
  <c r="M2209" i="1"/>
  <c r="M2208" i="1"/>
  <c r="M2207" i="1"/>
  <c r="M2206" i="1"/>
  <c r="M2205" i="1"/>
  <c r="M2204" i="1"/>
  <c r="M2203" i="1"/>
  <c r="M2202" i="1"/>
  <c r="M2201" i="1"/>
  <c r="M2200" i="1"/>
  <c r="M2199" i="1"/>
  <c r="M2198" i="1"/>
  <c r="M2197" i="1"/>
  <c r="M2194" i="1"/>
  <c r="M2193" i="1"/>
  <c r="M2192" i="1"/>
  <c r="M2191" i="1"/>
  <c r="M2190" i="1"/>
  <c r="M2189" i="1"/>
  <c r="M2186" i="1"/>
  <c r="M2185" i="1"/>
  <c r="M2184" i="1"/>
  <c r="M2183" i="1"/>
  <c r="M2182" i="1"/>
  <c r="M2181" i="1"/>
  <c r="M2179" i="1"/>
  <c r="M2178" i="1"/>
  <c r="M2177" i="1"/>
  <c r="M2176" i="1"/>
  <c r="M2175" i="1"/>
  <c r="M2174" i="1"/>
  <c r="M2172" i="1"/>
  <c r="M2171" i="1"/>
  <c r="M2170" i="1"/>
  <c r="M2169" i="1"/>
  <c r="M2168" i="1"/>
  <c r="M2167" i="1"/>
  <c r="M2166" i="1"/>
  <c r="M2165" i="1"/>
  <c r="M2164" i="1"/>
  <c r="M2163" i="1"/>
  <c r="M2162" i="1"/>
  <c r="M2161" i="1"/>
  <c r="M2160" i="1"/>
  <c r="M2159" i="1"/>
  <c r="M2158" i="1"/>
  <c r="M2157" i="1"/>
  <c r="M2155" i="1"/>
  <c r="M2154" i="1"/>
  <c r="M2152" i="1"/>
  <c r="M2151" i="1"/>
  <c r="M2150" i="1"/>
  <c r="M2149" i="1"/>
  <c r="M2148" i="1"/>
  <c r="M2147" i="1"/>
  <c r="M2146" i="1"/>
  <c r="M2145" i="1"/>
  <c r="M2144" i="1"/>
  <c r="M2143" i="1"/>
  <c r="M2142" i="1"/>
  <c r="M2141" i="1"/>
  <c r="M2140" i="1"/>
  <c r="M2139" i="1"/>
  <c r="M2138" i="1"/>
  <c r="M2137" i="1"/>
  <c r="M2136" i="1"/>
  <c r="M2135" i="1"/>
  <c r="M2134" i="1"/>
  <c r="M2133" i="1"/>
  <c r="M2132" i="1"/>
  <c r="M2131" i="1"/>
  <c r="M2130" i="1"/>
  <c r="M2129" i="1"/>
  <c r="M2128" i="1"/>
  <c r="M2126" i="1"/>
  <c r="M2125" i="1"/>
  <c r="M2124" i="1"/>
  <c r="M2123" i="1"/>
  <c r="M2122" i="1"/>
  <c r="M2121" i="1"/>
  <c r="M2120" i="1"/>
  <c r="M2119" i="1"/>
  <c r="M2118" i="1"/>
  <c r="M2115" i="1"/>
  <c r="M2114" i="1"/>
  <c r="M2113" i="1"/>
  <c r="M2112" i="1"/>
  <c r="M2111" i="1"/>
  <c r="M2110" i="1"/>
  <c r="M2109" i="1"/>
  <c r="M2108" i="1"/>
  <c r="M2107" i="1"/>
  <c r="M2106" i="1"/>
  <c r="M2105" i="1"/>
  <c r="M2104" i="1"/>
  <c r="M2103" i="1"/>
  <c r="M2102" i="1"/>
  <c r="M2101" i="1"/>
  <c r="M2100" i="1"/>
  <c r="M2099" i="1"/>
  <c r="M2097" i="1"/>
  <c r="M2096" i="1"/>
  <c r="M2095" i="1"/>
  <c r="M2094" i="1"/>
  <c r="M2093" i="1"/>
  <c r="M2092" i="1"/>
  <c r="M2090" i="1"/>
  <c r="M2089" i="1"/>
  <c r="M2088" i="1"/>
  <c r="M2087" i="1"/>
  <c r="M2086" i="1"/>
  <c r="M2085" i="1"/>
  <c r="M2084" i="1"/>
  <c r="M2083" i="1"/>
  <c r="M2082" i="1"/>
  <c r="M2081" i="1"/>
  <c r="M2080" i="1"/>
  <c r="M2079" i="1"/>
  <c r="M2078" i="1"/>
  <c r="M2077" i="1"/>
  <c r="M2076" i="1"/>
  <c r="M2075" i="1"/>
  <c r="M2074" i="1"/>
  <c r="M2073" i="1"/>
  <c r="M2071" i="1"/>
  <c r="M2070" i="1"/>
  <c r="M2069" i="1"/>
  <c r="M2068" i="1"/>
  <c r="M2067" i="1"/>
  <c r="M2066" i="1"/>
  <c r="M2065" i="1"/>
  <c r="M2064" i="1"/>
  <c r="M2063" i="1"/>
  <c r="M2062" i="1"/>
  <c r="M2061" i="1"/>
  <c r="M2060" i="1"/>
  <c r="M2059" i="1"/>
  <c r="M2058" i="1"/>
  <c r="M2057" i="1"/>
  <c r="M2056" i="1"/>
  <c r="M2055" i="1"/>
  <c r="M2053" i="1"/>
  <c r="M2052" i="1"/>
  <c r="M2051" i="1"/>
  <c r="M2050" i="1"/>
  <c r="M2049" i="1"/>
  <c r="M2048" i="1"/>
  <c r="M2047" i="1"/>
  <c r="M2046" i="1"/>
  <c r="M2045" i="1"/>
  <c r="M2044" i="1"/>
  <c r="M2043" i="1"/>
  <c r="M2042" i="1"/>
  <c r="M2040" i="1"/>
  <c r="M2039" i="1"/>
  <c r="M2038" i="1"/>
  <c r="M2037" i="1"/>
  <c r="M2036" i="1"/>
  <c r="M2035" i="1"/>
  <c r="M2034" i="1"/>
  <c r="M2033" i="1"/>
  <c r="M2032" i="1"/>
  <c r="M2031" i="1"/>
  <c r="M2030" i="1"/>
  <c r="M2029" i="1"/>
  <c r="M2028" i="1"/>
  <c r="M2027" i="1"/>
  <c r="M2026" i="1"/>
  <c r="M2025" i="1"/>
  <c r="M2024" i="1"/>
  <c r="M2023" i="1"/>
  <c r="M2022" i="1"/>
  <c r="M2021" i="1"/>
  <c r="M2020" i="1"/>
  <c r="M2019" i="1"/>
  <c r="M2018" i="1"/>
  <c r="M2017" i="1"/>
  <c r="M2016" i="1"/>
  <c r="M2015" i="1"/>
  <c r="M2014" i="1"/>
  <c r="M2013" i="1"/>
  <c r="M2012" i="1"/>
  <c r="M2011" i="1"/>
  <c r="M2010" i="1"/>
  <c r="M2009" i="1"/>
  <c r="M2008" i="1"/>
  <c r="M2007" i="1"/>
  <c r="M2006" i="1"/>
  <c r="M2005" i="1"/>
  <c r="M2004" i="1"/>
  <c r="M2003" i="1"/>
  <c r="M2002" i="1"/>
  <c r="M2001" i="1"/>
  <c r="M2000" i="1"/>
  <c r="M1999" i="1"/>
  <c r="M1998" i="1"/>
  <c r="M1997" i="1"/>
  <c r="M1996" i="1"/>
  <c r="M1995" i="1"/>
  <c r="M1994" i="1"/>
  <c r="M1993" i="1"/>
  <c r="M1992" i="1"/>
  <c r="M1991" i="1"/>
  <c r="M1990" i="1"/>
  <c r="M1989" i="1"/>
  <c r="M1988" i="1"/>
  <c r="M1987" i="1"/>
  <c r="M1986" i="1"/>
  <c r="M1985" i="1"/>
  <c r="M1984" i="1"/>
  <c r="M1983" i="1"/>
  <c r="M1982" i="1"/>
  <c r="M1981" i="1"/>
  <c r="M1980" i="1"/>
  <c r="M1979" i="1"/>
  <c r="M1978" i="1"/>
  <c r="M1977" i="1"/>
  <c r="M1976" i="1"/>
  <c r="M1975" i="1"/>
  <c r="M1974" i="1"/>
  <c r="M1972" i="1"/>
  <c r="M1970" i="1"/>
  <c r="M1969" i="1"/>
  <c r="M1968" i="1"/>
  <c r="M1967" i="1"/>
  <c r="M1966" i="1"/>
  <c r="M1965" i="1"/>
  <c r="M1964" i="1"/>
  <c r="M1963" i="1"/>
  <c r="M1962" i="1"/>
  <c r="M1961" i="1"/>
  <c r="M1960" i="1"/>
  <c r="M1958" i="1"/>
  <c r="M1956" i="1"/>
  <c r="M1955" i="1"/>
  <c r="M1952" i="1"/>
  <c r="M1951" i="1"/>
  <c r="M1950" i="1"/>
  <c r="M1949" i="1"/>
  <c r="M1948" i="1"/>
  <c r="M1947" i="1"/>
  <c r="M1946" i="1"/>
  <c r="M1945" i="1"/>
  <c r="M1944" i="1"/>
  <c r="M1943" i="1"/>
  <c r="M1942" i="1"/>
  <c r="M1941" i="1"/>
  <c r="M1940" i="1"/>
  <c r="M1939" i="1"/>
  <c r="M1938" i="1"/>
  <c r="M1937" i="1"/>
  <c r="M1936" i="1"/>
  <c r="M1935" i="1"/>
  <c r="M1934" i="1"/>
  <c r="M1933" i="1"/>
  <c r="M1932" i="1"/>
  <c r="M1931" i="1"/>
  <c r="M1930" i="1"/>
  <c r="M1929" i="1"/>
  <c r="M1928" i="1"/>
  <c r="M1927" i="1"/>
  <c r="M1926" i="1"/>
  <c r="M1925" i="1"/>
  <c r="M1924" i="1"/>
  <c r="M1923" i="1"/>
  <c r="M1922" i="1"/>
  <c r="M1921" i="1"/>
  <c r="M1920" i="1"/>
  <c r="M1919" i="1"/>
  <c r="M1918" i="1"/>
  <c r="M1917" i="1"/>
  <c r="M1916" i="1"/>
  <c r="M1915" i="1"/>
  <c r="M1914" i="1"/>
  <c r="M1913" i="1"/>
  <c r="M1912" i="1"/>
  <c r="M1911" i="1"/>
  <c r="M1908" i="1"/>
  <c r="M1907" i="1"/>
  <c r="M1906" i="1"/>
  <c r="M1905" i="1"/>
  <c r="M1904" i="1"/>
  <c r="M1903" i="1"/>
  <c r="M1902" i="1"/>
  <c r="M1901" i="1"/>
  <c r="M1900" i="1"/>
  <c r="M1899" i="1"/>
  <c r="M1898" i="1"/>
  <c r="M1897" i="1"/>
  <c r="M1896" i="1"/>
  <c r="M1895" i="1"/>
  <c r="M1894" i="1"/>
  <c r="M1893" i="1"/>
  <c r="M1892" i="1"/>
  <c r="M1891" i="1"/>
  <c r="M1890" i="1"/>
  <c r="M1889" i="1"/>
  <c r="M1888" i="1"/>
  <c r="M1887" i="1"/>
  <c r="M1886" i="1"/>
  <c r="M1885" i="1"/>
  <c r="M1884" i="1"/>
  <c r="M1883" i="1"/>
  <c r="M1882" i="1"/>
  <c r="M1881" i="1"/>
  <c r="M1880" i="1"/>
  <c r="M1879" i="1"/>
  <c r="M1878" i="1"/>
  <c r="M1877" i="1"/>
  <c r="M1876" i="1"/>
  <c r="M1875" i="1"/>
  <c r="M1874" i="1"/>
  <c r="M1873" i="1"/>
  <c r="M1872" i="1"/>
  <c r="M1871" i="1"/>
  <c r="M1870" i="1"/>
  <c r="M1869" i="1"/>
  <c r="M1868" i="1"/>
  <c r="M1867" i="1"/>
  <c r="M1866" i="1"/>
  <c r="M1865" i="1"/>
  <c r="M1864" i="1"/>
  <c r="M1863" i="1"/>
  <c r="M1862" i="1"/>
  <c r="M1861" i="1"/>
  <c r="M1860" i="1"/>
  <c r="M1859" i="1"/>
  <c r="M1858" i="1"/>
  <c r="M1857" i="1"/>
  <c r="M1856" i="1"/>
  <c r="M1855" i="1"/>
  <c r="M1854" i="1"/>
  <c r="M1853" i="1"/>
  <c r="M1852" i="1"/>
  <c r="M1851" i="1"/>
  <c r="M1850" i="1"/>
  <c r="M1849" i="1"/>
  <c r="M1848" i="1"/>
  <c r="M1847" i="1"/>
  <c r="M1846" i="1"/>
  <c r="M1845" i="1"/>
  <c r="M1844" i="1"/>
  <c r="M1843" i="1"/>
  <c r="M1842" i="1"/>
  <c r="M1841" i="1"/>
  <c r="M1840" i="1"/>
  <c r="M1837" i="1"/>
  <c r="M1836" i="1"/>
  <c r="M1835" i="1"/>
  <c r="M1834" i="1"/>
  <c r="M1833" i="1"/>
  <c r="M1832" i="1"/>
  <c r="M1831" i="1"/>
  <c r="M1830" i="1"/>
  <c r="M1829" i="1"/>
  <c r="M1828" i="1"/>
  <c r="M1827" i="1"/>
  <c r="M1826" i="1"/>
  <c r="M1825" i="1"/>
  <c r="M1824" i="1"/>
  <c r="M1823" i="1"/>
  <c r="M1822" i="1"/>
  <c r="M1821" i="1"/>
  <c r="M1820" i="1"/>
  <c r="M1819" i="1"/>
  <c r="M1818" i="1"/>
  <c r="M1817" i="1"/>
  <c r="M1816" i="1"/>
  <c r="M1815" i="1"/>
  <c r="M1814" i="1"/>
  <c r="M1813" i="1"/>
  <c r="M1812" i="1"/>
  <c r="M1811" i="1"/>
  <c r="M1810" i="1"/>
  <c r="M1809" i="1"/>
  <c r="M1808" i="1"/>
  <c r="M1807" i="1"/>
  <c r="M1806" i="1"/>
  <c r="M1805" i="1"/>
  <c r="M1804" i="1"/>
  <c r="M1803" i="1"/>
  <c r="M1802" i="1"/>
  <c r="M1801" i="1"/>
  <c r="M1800" i="1"/>
  <c r="M1799" i="1"/>
  <c r="M1798" i="1"/>
  <c r="M1797" i="1"/>
  <c r="M1796" i="1"/>
  <c r="M1795" i="1"/>
  <c r="M1793" i="1"/>
  <c r="M1792" i="1"/>
  <c r="M1791" i="1"/>
  <c r="M1790" i="1"/>
  <c r="M1789" i="1"/>
  <c r="M1788" i="1"/>
  <c r="M1787" i="1"/>
  <c r="M1786" i="1"/>
  <c r="M1785" i="1"/>
  <c r="M1784" i="1"/>
  <c r="M1783" i="1"/>
  <c r="M1782" i="1"/>
  <c r="M1781" i="1"/>
  <c r="M1780" i="1"/>
  <c r="M1779" i="1"/>
  <c r="M1778" i="1"/>
  <c r="M1777" i="1"/>
  <c r="M1776" i="1"/>
  <c r="M1775" i="1"/>
  <c r="M1774" i="1"/>
  <c r="M1773" i="1"/>
  <c r="M1772" i="1"/>
  <c r="M1771" i="1"/>
  <c r="M1770" i="1"/>
  <c r="M1769" i="1"/>
  <c r="M1768" i="1"/>
  <c r="M1767" i="1"/>
  <c r="M1766" i="1"/>
  <c r="M1765" i="1"/>
  <c r="M1764" i="1"/>
  <c r="M1763" i="1"/>
  <c r="M1762" i="1"/>
  <c r="M1761" i="1"/>
  <c r="M1760" i="1"/>
  <c r="M1759" i="1"/>
  <c r="M1758" i="1"/>
  <c r="M1757" i="1"/>
  <c r="M1756" i="1"/>
  <c r="M1755" i="1"/>
  <c r="M1754" i="1"/>
  <c r="M1753" i="1"/>
  <c r="M1751" i="1"/>
  <c r="M1750" i="1"/>
  <c r="M1749" i="1"/>
  <c r="M1748" i="1"/>
  <c r="M1747" i="1"/>
  <c r="M1746" i="1"/>
  <c r="M1745" i="1"/>
  <c r="M1744" i="1"/>
  <c r="M1743" i="1"/>
  <c r="M1741" i="1"/>
  <c r="M1740" i="1"/>
  <c r="M1739" i="1"/>
  <c r="M1738" i="1"/>
  <c r="M1737" i="1"/>
  <c r="M1736" i="1"/>
  <c r="M1735" i="1"/>
  <c r="M1734" i="1"/>
  <c r="M1733" i="1"/>
  <c r="M1732" i="1"/>
  <c r="M1731" i="1"/>
  <c r="M1730" i="1"/>
  <c r="M1729" i="1"/>
  <c r="M1727" i="1"/>
  <c r="M1726" i="1"/>
  <c r="M1725" i="1"/>
  <c r="M1724" i="1"/>
  <c r="M1723" i="1"/>
  <c r="M1722" i="1"/>
  <c r="M1721" i="1"/>
  <c r="M1720" i="1"/>
  <c r="M1719" i="1"/>
  <c r="M1718" i="1"/>
  <c r="M1717" i="1"/>
  <c r="M1716" i="1"/>
  <c r="M1715" i="1"/>
  <c r="M1714" i="1"/>
  <c r="M1713" i="1"/>
  <c r="M1712" i="1"/>
  <c r="M1711" i="1"/>
  <c r="M1710" i="1"/>
  <c r="M1709" i="1"/>
  <c r="M1708" i="1"/>
  <c r="M1707" i="1"/>
  <c r="M1706" i="1"/>
  <c r="M1705" i="1"/>
  <c r="M1704" i="1"/>
  <c r="M1703" i="1"/>
  <c r="M1701" i="1"/>
  <c r="M1700" i="1"/>
  <c r="M1699" i="1"/>
  <c r="M1698" i="1"/>
  <c r="M1697" i="1"/>
  <c r="M1696" i="1"/>
  <c r="M1695" i="1"/>
  <c r="M1691" i="1"/>
  <c r="M1689" i="1"/>
  <c r="M1688" i="1"/>
  <c r="M1687" i="1"/>
  <c r="M1686" i="1"/>
  <c r="M1685" i="1"/>
  <c r="M1684" i="1"/>
  <c r="M1683" i="1"/>
  <c r="M1680" i="1"/>
  <c r="M1679" i="1"/>
  <c r="M1678" i="1"/>
  <c r="M1677" i="1"/>
  <c r="M1676" i="1"/>
  <c r="M1675" i="1"/>
  <c r="M1674" i="1"/>
  <c r="M1673" i="1"/>
  <c r="M1672" i="1"/>
  <c r="M1671" i="1"/>
  <c r="M1670" i="1"/>
  <c r="M1669" i="1"/>
  <c r="M1668" i="1"/>
  <c r="M1667" i="1"/>
  <c r="M1666" i="1"/>
  <c r="M1665" i="1"/>
  <c r="M1664" i="1"/>
  <c r="M1663" i="1"/>
  <c r="M1662" i="1"/>
  <c r="M1661" i="1"/>
  <c r="M1660" i="1"/>
  <c r="M1659" i="1"/>
  <c r="M1658" i="1"/>
  <c r="M1657" i="1"/>
  <c r="M1656" i="1"/>
  <c r="M1655" i="1"/>
  <c r="M1654" i="1"/>
  <c r="M1653" i="1"/>
  <c r="M1652" i="1"/>
  <c r="M1651" i="1"/>
  <c r="M1650" i="1"/>
  <c r="M1649" i="1"/>
  <c r="M1647" i="1"/>
  <c r="M1646" i="1"/>
  <c r="M1645" i="1"/>
  <c r="M1644" i="1"/>
  <c r="M1643" i="1"/>
  <c r="M1642" i="1"/>
  <c r="M1641" i="1"/>
  <c r="M1640" i="1"/>
  <c r="M1639" i="1"/>
  <c r="M1638" i="1"/>
  <c r="M1637" i="1"/>
  <c r="M1636" i="1"/>
  <c r="M1635" i="1"/>
  <c r="M1634" i="1"/>
  <c r="M1633" i="1"/>
  <c r="M1632" i="1"/>
  <c r="M1631" i="1"/>
  <c r="M1630" i="1"/>
  <c r="M1629" i="1"/>
  <c r="M1628" i="1"/>
  <c r="M1627" i="1"/>
  <c r="M1626" i="1"/>
  <c r="M1624" i="1"/>
  <c r="M1623" i="1"/>
  <c r="M1622" i="1"/>
  <c r="M1621" i="1"/>
  <c r="M1620" i="1"/>
  <c r="M1619" i="1"/>
  <c r="M1618" i="1"/>
  <c r="M1617" i="1"/>
  <c r="M1616" i="1"/>
  <c r="M1615" i="1"/>
  <c r="M1612" i="1"/>
  <c r="M1611" i="1"/>
  <c r="M1610" i="1"/>
  <c r="M1609" i="1"/>
  <c r="M1608" i="1"/>
  <c r="M1607" i="1"/>
  <c r="M1606" i="1"/>
  <c r="M1605" i="1"/>
  <c r="M1604" i="1"/>
  <c r="M1603" i="1"/>
  <c r="M1602" i="1"/>
  <c r="M1601" i="1"/>
  <c r="M1600" i="1"/>
  <c r="M1599" i="1"/>
  <c r="M1598" i="1"/>
  <c r="M1597" i="1"/>
  <c r="M1596" i="1"/>
  <c r="M1595" i="1"/>
  <c r="M1594" i="1"/>
  <c r="M1593" i="1"/>
  <c r="M1591" i="1"/>
  <c r="M1590" i="1"/>
  <c r="M1589" i="1"/>
  <c r="M1587" i="1"/>
  <c r="M1586" i="1"/>
  <c r="M1585" i="1"/>
  <c r="M1582" i="1"/>
  <c r="M1581" i="1"/>
  <c r="M1580" i="1"/>
  <c r="M1579" i="1"/>
  <c r="M1578" i="1"/>
  <c r="M1577" i="1"/>
  <c r="M1576" i="1"/>
  <c r="M1575" i="1"/>
  <c r="M1574" i="1"/>
  <c r="M1573" i="1"/>
  <c r="M1572" i="1"/>
  <c r="M1571" i="1"/>
  <c r="M1570" i="1"/>
  <c r="M1569" i="1"/>
  <c r="M1568" i="1"/>
  <c r="M1567" i="1"/>
  <c r="M1566" i="1"/>
  <c r="M1565" i="1"/>
  <c r="M1564" i="1"/>
  <c r="M1563" i="1"/>
  <c r="M1561" i="1"/>
  <c r="M1560" i="1"/>
  <c r="M1559" i="1"/>
  <c r="M1558" i="1"/>
  <c r="M1557" i="1"/>
  <c r="M1556" i="1"/>
  <c r="M1555" i="1"/>
  <c r="M1554" i="1"/>
  <c r="M1553" i="1"/>
  <c r="M1552" i="1"/>
  <c r="M1551" i="1"/>
  <c r="M1550" i="1"/>
  <c r="M1549" i="1"/>
  <c r="M1548" i="1"/>
  <c r="M1547" i="1"/>
  <c r="M1546" i="1"/>
  <c r="M1545" i="1"/>
  <c r="M1544" i="1"/>
  <c r="M1543" i="1"/>
  <c r="M1542" i="1"/>
  <c r="M1541" i="1"/>
  <c r="M1540" i="1"/>
  <c r="M1539" i="1"/>
  <c r="M1538" i="1"/>
  <c r="M1537" i="1"/>
  <c r="M1536" i="1"/>
  <c r="M1535" i="1"/>
  <c r="M1534" i="1"/>
  <c r="M1533" i="1"/>
  <c r="M1532" i="1"/>
  <c r="M1530" i="1"/>
  <c r="M1529" i="1"/>
  <c r="M1528" i="1"/>
  <c r="M1527" i="1"/>
  <c r="M1526" i="1"/>
  <c r="M1525" i="1"/>
  <c r="M1524" i="1"/>
  <c r="M1523" i="1"/>
  <c r="M1522" i="1"/>
  <c r="M1521" i="1"/>
  <c r="M1520" i="1"/>
  <c r="M1519" i="1"/>
  <c r="M1518" i="1"/>
  <c r="M1517" i="1"/>
  <c r="M1516" i="1"/>
  <c r="M1515" i="1"/>
  <c r="M1514" i="1"/>
  <c r="M1513" i="1"/>
  <c r="M1512" i="1"/>
  <c r="M1511" i="1"/>
  <c r="M1510" i="1"/>
  <c r="M1509" i="1"/>
  <c r="M1508" i="1"/>
  <c r="M1507" i="1"/>
  <c r="M1506" i="1"/>
  <c r="M1505" i="1"/>
  <c r="M1504" i="1"/>
  <c r="M1503" i="1"/>
  <c r="M1502" i="1"/>
  <c r="M1500" i="1"/>
  <c r="M1499" i="1"/>
  <c r="M1498" i="1"/>
  <c r="M1497" i="1"/>
  <c r="M1496" i="1"/>
  <c r="M1495" i="1"/>
  <c r="M1494" i="1"/>
  <c r="M1493" i="1"/>
  <c r="M1492" i="1"/>
  <c r="M1491" i="1"/>
  <c r="M1490" i="1"/>
  <c r="M1489" i="1"/>
  <c r="M1488" i="1"/>
  <c r="M1487" i="1"/>
  <c r="M1486" i="1"/>
  <c r="M1485" i="1"/>
  <c r="M1484" i="1"/>
  <c r="M1483" i="1"/>
  <c r="M1482" i="1"/>
  <c r="M1479" i="1"/>
  <c r="M1478" i="1"/>
  <c r="M1477" i="1"/>
  <c r="M1476" i="1"/>
  <c r="M1475" i="1"/>
  <c r="M1474" i="1"/>
  <c r="M1473" i="1"/>
  <c r="M1472" i="1"/>
  <c r="M1471" i="1"/>
  <c r="M1470" i="1"/>
  <c r="M1469" i="1"/>
  <c r="M1468" i="1"/>
  <c r="M1467" i="1"/>
  <c r="M1466" i="1"/>
  <c r="M1465" i="1"/>
  <c r="M1464" i="1"/>
  <c r="M1463" i="1"/>
  <c r="M1462" i="1"/>
  <c r="M1461" i="1"/>
  <c r="M1460" i="1"/>
  <c r="M1459" i="1"/>
  <c r="M1458" i="1"/>
  <c r="M1457" i="1"/>
  <c r="M1456" i="1"/>
  <c r="M1455" i="1"/>
  <c r="M1454" i="1"/>
  <c r="M1453" i="1"/>
  <c r="M1452" i="1"/>
  <c r="M1451" i="1"/>
  <c r="M1450" i="1"/>
  <c r="M1449" i="1"/>
  <c r="M1448" i="1"/>
  <c r="M1447" i="1"/>
  <c r="M1445" i="1"/>
  <c r="M1443" i="1"/>
  <c r="M1442" i="1"/>
  <c r="M1441" i="1"/>
  <c r="M1440" i="1"/>
  <c r="M1439" i="1"/>
  <c r="M1438" i="1"/>
  <c r="M1437" i="1"/>
  <c r="M1436" i="1"/>
  <c r="M1435" i="1"/>
  <c r="M1434" i="1"/>
  <c r="M1433" i="1"/>
  <c r="M1432" i="1"/>
  <c r="M1431" i="1"/>
  <c r="M1430" i="1"/>
  <c r="M1429" i="1"/>
  <c r="M1428" i="1"/>
  <c r="M1427" i="1"/>
  <c r="M1426" i="1"/>
  <c r="M1425" i="1"/>
  <c r="M1424" i="1"/>
  <c r="M1423" i="1"/>
  <c r="M1422" i="1"/>
  <c r="M1421" i="1"/>
  <c r="M1419" i="1"/>
  <c r="M1418" i="1"/>
  <c r="M1417" i="1"/>
  <c r="M1416" i="1"/>
  <c r="M1415" i="1"/>
  <c r="M1414" i="1"/>
  <c r="M1413" i="1"/>
  <c r="M1412" i="1"/>
  <c r="M1411" i="1"/>
  <c r="M1410" i="1"/>
  <c r="M1409" i="1"/>
  <c r="M1407" i="1"/>
  <c r="M1406" i="1"/>
  <c r="M1405" i="1"/>
  <c r="M1404" i="1"/>
  <c r="M1403" i="1"/>
  <c r="M1402" i="1"/>
  <c r="M1401" i="1"/>
  <c r="M1400" i="1"/>
  <c r="M1399" i="1"/>
  <c r="M1398" i="1"/>
  <c r="M1397" i="1"/>
  <c r="M1396" i="1"/>
  <c r="M1395" i="1"/>
  <c r="M1394" i="1"/>
  <c r="M1393" i="1"/>
  <c r="M1392" i="1"/>
  <c r="M1391" i="1"/>
  <c r="M1390" i="1"/>
  <c r="M1388" i="1"/>
  <c r="M1387" i="1"/>
  <c r="M1386" i="1"/>
  <c r="M1385" i="1"/>
  <c r="M1384" i="1"/>
  <c r="M1383" i="1"/>
  <c r="M1382" i="1"/>
  <c r="M1381" i="1"/>
  <c r="M1380" i="1"/>
  <c r="M1379" i="1"/>
  <c r="M1376" i="1"/>
  <c r="M1375" i="1"/>
  <c r="M1374" i="1"/>
  <c r="M1373" i="1"/>
  <c r="M1372" i="1"/>
  <c r="M1371" i="1"/>
  <c r="M1370" i="1"/>
  <c r="M1369" i="1"/>
  <c r="M1368" i="1"/>
  <c r="M1367" i="1"/>
  <c r="M1366" i="1"/>
  <c r="M1364" i="1"/>
  <c r="M1363" i="1"/>
  <c r="M1362" i="1"/>
  <c r="M1361" i="1"/>
  <c r="M1360" i="1"/>
  <c r="M1359" i="1"/>
  <c r="M1357" i="1"/>
  <c r="M1355" i="1"/>
  <c r="M1354" i="1"/>
  <c r="M1353" i="1"/>
  <c r="M1352" i="1"/>
  <c r="M1351" i="1"/>
  <c r="M1350" i="1"/>
  <c r="M1349" i="1"/>
  <c r="M1348" i="1"/>
  <c r="M1347" i="1"/>
  <c r="M1346" i="1"/>
  <c r="M1345" i="1"/>
  <c r="M1344" i="1"/>
  <c r="M1343" i="1"/>
  <c r="M1342" i="1"/>
  <c r="M1341" i="1"/>
  <c r="M1340" i="1"/>
  <c r="M1338" i="1"/>
  <c r="M1337" i="1"/>
  <c r="M1336" i="1"/>
  <c r="M1335" i="1"/>
  <c r="M1334" i="1"/>
  <c r="M1333" i="1"/>
  <c r="M1332" i="1"/>
  <c r="M1331" i="1"/>
  <c r="M1330" i="1"/>
  <c r="M1329" i="1"/>
  <c r="M1328" i="1"/>
  <c r="M1327" i="1"/>
  <c r="M1325" i="1"/>
  <c r="M1324" i="1"/>
  <c r="M1323" i="1"/>
  <c r="M1322" i="1"/>
  <c r="M1321" i="1"/>
  <c r="M1320" i="1"/>
  <c r="M1319" i="1"/>
  <c r="M1318" i="1"/>
  <c r="M1317" i="1"/>
  <c r="M1316" i="1"/>
  <c r="M1315" i="1"/>
  <c r="M1314" i="1"/>
  <c r="M1313" i="1"/>
  <c r="M1312" i="1"/>
  <c r="M1311" i="1"/>
  <c r="M1310" i="1"/>
  <c r="M1309" i="1"/>
  <c r="M1308" i="1"/>
  <c r="M1307" i="1"/>
  <c r="M1306" i="1"/>
  <c r="M1305" i="1"/>
  <c r="M1304" i="1"/>
  <c r="M1303" i="1"/>
  <c r="M1302" i="1"/>
  <c r="M1301" i="1"/>
  <c r="M1300" i="1"/>
  <c r="M1299" i="1"/>
  <c r="M1298" i="1"/>
  <c r="M1297" i="1"/>
  <c r="M1296" i="1"/>
  <c r="M1295" i="1"/>
  <c r="M1293" i="1"/>
  <c r="M1292" i="1"/>
  <c r="M1288" i="1"/>
  <c r="M1287" i="1"/>
  <c r="M1286" i="1"/>
  <c r="M1285" i="1"/>
  <c r="M1284" i="1"/>
  <c r="M1283" i="1"/>
  <c r="M1282" i="1"/>
  <c r="M1281" i="1"/>
  <c r="M1280" i="1"/>
  <c r="M1279" i="1"/>
  <c r="M1278" i="1"/>
  <c r="M1277" i="1"/>
  <c r="M1275" i="1"/>
  <c r="M1274" i="1"/>
  <c r="M1273" i="1"/>
  <c r="M1272" i="1"/>
  <c r="M1271" i="1"/>
  <c r="M1270" i="1"/>
  <c r="M1269" i="1"/>
  <c r="M1268" i="1"/>
  <c r="M1266" i="1"/>
  <c r="M1265" i="1"/>
  <c r="M1264" i="1"/>
  <c r="M1263" i="1"/>
  <c r="M1262" i="1"/>
  <c r="M1261" i="1"/>
  <c r="M1260" i="1"/>
  <c r="M1259" i="1"/>
  <c r="M1258" i="1"/>
  <c r="M1257" i="1"/>
  <c r="M1256" i="1"/>
  <c r="M1255" i="1"/>
  <c r="M1254" i="1"/>
  <c r="M1251" i="1"/>
  <c r="M1250" i="1"/>
  <c r="M1249" i="1"/>
  <c r="M1248" i="1"/>
  <c r="M1247" i="1"/>
  <c r="M1246" i="1"/>
  <c r="M1245" i="1"/>
  <c r="M1244" i="1"/>
  <c r="M1243" i="1"/>
  <c r="M1242" i="1"/>
  <c r="M1241" i="1"/>
  <c r="M1240" i="1"/>
  <c r="M1239" i="1"/>
  <c r="M1238" i="1"/>
  <c r="M1237" i="1"/>
  <c r="M1236" i="1"/>
  <c r="M1235" i="1"/>
  <c r="M1234" i="1"/>
  <c r="M1233" i="1"/>
  <c r="M1232" i="1"/>
  <c r="M1231" i="1"/>
  <c r="M1230" i="1"/>
  <c r="M1229" i="1"/>
  <c r="M1228" i="1"/>
  <c r="M1227" i="1"/>
  <c r="M1226" i="1"/>
  <c r="M1225" i="1"/>
  <c r="M1224" i="1"/>
  <c r="M1223" i="1"/>
  <c r="M1222" i="1"/>
  <c r="M1221" i="1"/>
  <c r="M1220" i="1"/>
  <c r="M1219" i="1"/>
  <c r="M1218" i="1"/>
  <c r="M1217" i="1"/>
  <c r="M1216" i="1"/>
  <c r="M1215" i="1"/>
  <c r="M1214" i="1"/>
  <c r="M1213" i="1"/>
  <c r="M1212" i="1"/>
  <c r="M1211" i="1"/>
  <c r="M1209" i="1"/>
  <c r="M1208" i="1"/>
  <c r="M1207" i="1"/>
  <c r="M1206" i="1"/>
  <c r="M1205" i="1"/>
  <c r="M1204" i="1"/>
  <c r="M1203" i="1"/>
  <c r="M1202" i="1"/>
  <c r="M1201" i="1"/>
  <c r="M1200" i="1"/>
  <c r="M1199" i="1"/>
  <c r="M1198" i="1"/>
  <c r="M1197" i="1"/>
  <c r="M1196" i="1"/>
  <c r="M1194" i="1"/>
  <c r="M1192" i="1"/>
  <c r="M1191" i="1"/>
  <c r="M1189" i="1"/>
  <c r="M1188" i="1"/>
  <c r="M1187" i="1"/>
  <c r="M1186" i="1"/>
  <c r="M1185" i="1"/>
  <c r="M1184" i="1"/>
  <c r="M1183" i="1"/>
  <c r="M1182" i="1"/>
  <c r="M1181" i="1"/>
  <c r="M1180" i="1"/>
  <c r="M1179" i="1"/>
  <c r="M1178" i="1"/>
  <c r="M1177" i="1"/>
  <c r="M1176" i="1"/>
  <c r="M1175" i="1"/>
  <c r="M1174" i="1"/>
  <c r="M1173" i="1"/>
  <c r="M1172" i="1"/>
  <c r="M1171" i="1"/>
  <c r="M1170" i="1"/>
  <c r="M1169" i="1"/>
  <c r="M1168" i="1"/>
  <c r="M1167" i="1"/>
  <c r="M1166" i="1"/>
  <c r="M1165" i="1"/>
  <c r="M1164" i="1"/>
  <c r="M1163" i="1"/>
  <c r="M1162" i="1"/>
  <c r="M1161" i="1"/>
  <c r="M1160" i="1"/>
  <c r="M1159" i="1"/>
  <c r="M1158" i="1"/>
  <c r="M1157" i="1"/>
  <c r="M1156" i="1"/>
  <c r="M1155" i="1"/>
  <c r="M1154" i="1"/>
  <c r="M1152" i="1"/>
  <c r="M1151" i="1"/>
  <c r="M1150" i="1"/>
  <c r="M1149" i="1"/>
  <c r="M1148" i="1"/>
  <c r="M1147" i="1"/>
  <c r="M1146" i="1"/>
  <c r="M1145" i="1"/>
  <c r="M1144" i="1"/>
  <c r="M1143" i="1"/>
  <c r="M1142" i="1"/>
  <c r="M1141" i="1"/>
  <c r="M1140" i="1"/>
  <c r="M1139" i="1"/>
  <c r="M1138" i="1"/>
  <c r="M1137" i="1"/>
  <c r="M1135" i="1"/>
  <c r="M1134" i="1"/>
  <c r="M1133" i="1"/>
  <c r="M1132" i="1"/>
  <c r="M1131" i="1"/>
  <c r="M1130" i="1"/>
  <c r="M1129" i="1"/>
  <c r="M1128" i="1"/>
  <c r="M1127" i="1"/>
  <c r="M1126" i="1"/>
  <c r="M1125" i="1"/>
  <c r="M1124" i="1"/>
  <c r="M1123" i="1"/>
  <c r="M1121" i="1"/>
  <c r="M1118" i="1"/>
  <c r="M1117" i="1"/>
  <c r="M1116" i="1"/>
  <c r="M1115" i="1"/>
  <c r="M1113" i="1"/>
  <c r="M1112" i="1"/>
  <c r="M1111" i="1"/>
  <c r="M1110" i="1"/>
  <c r="M1109" i="1"/>
  <c r="M1108" i="1"/>
  <c r="M1107" i="1"/>
  <c r="M1106" i="1"/>
  <c r="M1105" i="1"/>
  <c r="M1104" i="1"/>
  <c r="M1103" i="1"/>
  <c r="M1102" i="1"/>
  <c r="M1101" i="1"/>
  <c r="M1100" i="1"/>
  <c r="M1099" i="1"/>
  <c r="M1097" i="1"/>
  <c r="M1096" i="1"/>
  <c r="M1095" i="1"/>
  <c r="M1094" i="1"/>
  <c r="M1093" i="1"/>
  <c r="M1090" i="1"/>
  <c r="M1089" i="1"/>
  <c r="M1088" i="1"/>
  <c r="M1087" i="1"/>
  <c r="M1086" i="1"/>
  <c r="M1085" i="1"/>
  <c r="M1084" i="1"/>
  <c r="M1083" i="1"/>
  <c r="M1082" i="1"/>
  <c r="M1081" i="1"/>
  <c r="M1080" i="1"/>
  <c r="M1079" i="1"/>
  <c r="M1078" i="1"/>
  <c r="M1077" i="1"/>
  <c r="M1076" i="1"/>
  <c r="M1075" i="1"/>
  <c r="M1074" i="1"/>
  <c r="M1073" i="1"/>
  <c r="M1072" i="1"/>
  <c r="M1071" i="1"/>
  <c r="M1070" i="1"/>
  <c r="M1069" i="1"/>
  <c r="M1068" i="1"/>
  <c r="M1067" i="1"/>
  <c r="M1066" i="1"/>
  <c r="M1065" i="1"/>
  <c r="M1064" i="1"/>
  <c r="M1063" i="1"/>
  <c r="M1062" i="1"/>
  <c r="M1061" i="1"/>
  <c r="M1060" i="1"/>
  <c r="M1059" i="1"/>
  <c r="M1058" i="1"/>
  <c r="M1057" i="1"/>
  <c r="M1056" i="1"/>
  <c r="M1055" i="1"/>
  <c r="M1053" i="1"/>
  <c r="M1052" i="1"/>
  <c r="M1051" i="1"/>
  <c r="M1050" i="1"/>
  <c r="M1049" i="1"/>
  <c r="M1048" i="1"/>
  <c r="M1047" i="1"/>
  <c r="M1046" i="1"/>
  <c r="M1045" i="1"/>
  <c r="M1044" i="1"/>
  <c r="M1043" i="1"/>
  <c r="M1042" i="1"/>
  <c r="M1041" i="1"/>
  <c r="M1040" i="1"/>
  <c r="M1039" i="1"/>
  <c r="M1038" i="1"/>
  <c r="M1037" i="1"/>
  <c r="M1036" i="1"/>
  <c r="M1035" i="1"/>
  <c r="M1034" i="1"/>
  <c r="M1033" i="1"/>
  <c r="M1032" i="1"/>
  <c r="M1031" i="1"/>
  <c r="M1030" i="1"/>
  <c r="M1029" i="1"/>
  <c r="M1028" i="1"/>
  <c r="M1027" i="1"/>
  <c r="M1026" i="1"/>
  <c r="M1024" i="1"/>
  <c r="M1023" i="1"/>
  <c r="M1022" i="1"/>
  <c r="M1021" i="1"/>
  <c r="M1020" i="1"/>
  <c r="M1019" i="1"/>
  <c r="M1018" i="1"/>
  <c r="M1017" i="1"/>
  <c r="M1016" i="1"/>
  <c r="M1015" i="1"/>
  <c r="M1014" i="1"/>
  <c r="M1013" i="1"/>
  <c r="M1012" i="1"/>
  <c r="M1011" i="1"/>
  <c r="M1010" i="1"/>
  <c r="M1009" i="1"/>
  <c r="M1008" i="1"/>
  <c r="M1007" i="1"/>
  <c r="M1006" i="1"/>
  <c r="M1005" i="1"/>
  <c r="M1004" i="1"/>
  <c r="M1003" i="1"/>
  <c r="M1002" i="1"/>
  <c r="M1001" i="1"/>
  <c r="M1000" i="1"/>
  <c r="M999" i="1"/>
  <c r="M998" i="1"/>
  <c r="M997" i="1"/>
  <c r="M996" i="1"/>
  <c r="M995" i="1"/>
  <c r="M994" i="1"/>
  <c r="M993" i="1"/>
  <c r="M992" i="1"/>
  <c r="M991" i="1"/>
  <c r="M990" i="1"/>
  <c r="M989" i="1"/>
  <c r="M988" i="1"/>
  <c r="M987" i="1"/>
  <c r="M986" i="1"/>
  <c r="M985" i="1"/>
  <c r="M984" i="1"/>
  <c r="M983" i="1"/>
  <c r="M982" i="1"/>
  <c r="M981" i="1"/>
  <c r="M980" i="1"/>
  <c r="M979" i="1"/>
  <c r="M978" i="1"/>
  <c r="M977" i="1"/>
  <c r="M976" i="1"/>
  <c r="M975" i="1"/>
  <c r="M974" i="1"/>
  <c r="M972" i="1"/>
  <c r="M971" i="1"/>
  <c r="M970" i="1"/>
  <c r="M969" i="1"/>
  <c r="M968" i="1"/>
  <c r="M967" i="1"/>
  <c r="M965" i="1"/>
  <c r="M962" i="1"/>
  <c r="M961" i="1"/>
  <c r="M960" i="1"/>
  <c r="M959" i="1"/>
  <c r="M958" i="1"/>
  <c r="M957" i="1"/>
  <c r="M956" i="1"/>
  <c r="M955" i="1"/>
  <c r="M954" i="1"/>
  <c r="M953" i="1"/>
  <c r="M952" i="1"/>
  <c r="M951" i="1"/>
  <c r="M950" i="1"/>
  <c r="M949" i="1"/>
  <c r="M948" i="1"/>
  <c r="M947" i="1"/>
  <c r="M946" i="1"/>
  <c r="M945" i="1"/>
  <c r="M944" i="1"/>
  <c r="M943" i="1"/>
  <c r="M942" i="1"/>
  <c r="M941" i="1"/>
  <c r="M940" i="1"/>
  <c r="M939" i="1"/>
  <c r="M938" i="1"/>
  <c r="M937" i="1"/>
  <c r="M936" i="1"/>
  <c r="M935" i="1"/>
  <c r="M934" i="1"/>
  <c r="M933" i="1"/>
  <c r="M932" i="1"/>
  <c r="M930" i="1"/>
  <c r="M929" i="1"/>
  <c r="M928" i="1"/>
  <c r="M927" i="1"/>
  <c r="M926" i="1"/>
  <c r="M925" i="1"/>
  <c r="M924" i="1"/>
  <c r="M923" i="1"/>
  <c r="M921" i="1"/>
  <c r="M920" i="1"/>
  <c r="M919" i="1"/>
  <c r="M918" i="1"/>
  <c r="M915" i="1"/>
  <c r="M913" i="1"/>
  <c r="M912" i="1"/>
  <c r="M911" i="1"/>
  <c r="M910" i="1"/>
  <c r="M907" i="1"/>
  <c r="M906" i="1"/>
  <c r="M905" i="1"/>
  <c r="M901" i="1"/>
  <c r="M900" i="1"/>
  <c r="M898" i="1"/>
  <c r="M897" i="1"/>
  <c r="M896" i="1"/>
  <c r="M895" i="1"/>
  <c r="M894" i="1"/>
  <c r="M893" i="1"/>
  <c r="M892" i="1"/>
  <c r="M891" i="1"/>
  <c r="M890" i="1"/>
  <c r="M889" i="1"/>
  <c r="M888" i="1"/>
  <c r="M887" i="1"/>
  <c r="M886" i="1"/>
  <c r="M884" i="1"/>
  <c r="M883" i="1"/>
  <c r="M882" i="1"/>
  <c r="M881" i="1"/>
  <c r="M880" i="1"/>
  <c r="M879" i="1"/>
  <c r="M878" i="1"/>
  <c r="M877" i="1"/>
  <c r="M876" i="1"/>
  <c r="M875" i="1"/>
  <c r="M874" i="1"/>
  <c r="M873" i="1"/>
  <c r="M872" i="1"/>
  <c r="M871" i="1"/>
  <c r="M870" i="1"/>
  <c r="M869" i="1"/>
  <c r="M868" i="1"/>
  <c r="M867" i="1"/>
  <c r="M866" i="1"/>
  <c r="M865" i="1"/>
  <c r="M864" i="1"/>
  <c r="M863" i="1"/>
  <c r="M862" i="1"/>
  <c r="M861" i="1"/>
  <c r="M860" i="1"/>
  <c r="M859" i="1"/>
  <c r="M858" i="1"/>
  <c r="M857" i="1"/>
  <c r="M856" i="1"/>
  <c r="M855" i="1"/>
  <c r="M854" i="1"/>
  <c r="M853" i="1"/>
  <c r="M852" i="1"/>
  <c r="M851" i="1"/>
  <c r="M850" i="1"/>
  <c r="M849" i="1"/>
  <c r="M848" i="1"/>
  <c r="M847" i="1"/>
  <c r="M846" i="1"/>
  <c r="M845" i="1"/>
  <c r="M844" i="1"/>
  <c r="M843" i="1"/>
  <c r="M841" i="1"/>
  <c r="M840" i="1"/>
  <c r="M839" i="1"/>
  <c r="M838" i="1"/>
  <c r="M837" i="1"/>
  <c r="M836" i="1"/>
  <c r="M835" i="1"/>
  <c r="M834" i="1"/>
  <c r="M833" i="1"/>
  <c r="M832" i="1"/>
  <c r="M831" i="1"/>
  <c r="M830" i="1"/>
  <c r="M829" i="1"/>
  <c r="M828" i="1"/>
  <c r="M827" i="1"/>
  <c r="M826" i="1"/>
  <c r="M825" i="1"/>
  <c r="M824" i="1"/>
  <c r="M823" i="1"/>
  <c r="M822" i="1"/>
  <c r="M821" i="1"/>
  <c r="M820" i="1"/>
  <c r="M819" i="1"/>
  <c r="M818" i="1"/>
  <c r="M817" i="1"/>
  <c r="M816" i="1"/>
  <c r="M815" i="1"/>
  <c r="M814" i="1"/>
  <c r="M813" i="1"/>
  <c r="M812" i="1"/>
  <c r="M811" i="1"/>
  <c r="M810" i="1"/>
  <c r="M809" i="1"/>
  <c r="M808" i="1"/>
  <c r="M807" i="1"/>
  <c r="M806" i="1"/>
  <c r="M805" i="1"/>
  <c r="M804" i="1"/>
  <c r="M803" i="1"/>
  <c r="M802" i="1"/>
  <c r="M801" i="1"/>
  <c r="M800" i="1"/>
  <c r="M799" i="1"/>
  <c r="M798" i="1"/>
  <c r="M797" i="1"/>
  <c r="M796" i="1"/>
  <c r="M795" i="1"/>
  <c r="M794" i="1"/>
  <c r="M793" i="1"/>
  <c r="M792" i="1"/>
  <c r="M791" i="1"/>
  <c r="M790" i="1"/>
  <c r="M789" i="1"/>
  <c r="M788" i="1"/>
  <c r="M787" i="1"/>
  <c r="M786" i="1"/>
  <c r="M785" i="1"/>
  <c r="M784" i="1"/>
  <c r="M783" i="1"/>
  <c r="M782" i="1"/>
  <c r="M781" i="1"/>
  <c r="M780" i="1"/>
  <c r="M779" i="1"/>
  <c r="M778" i="1"/>
  <c r="M777" i="1"/>
  <c r="M776" i="1"/>
  <c r="M775" i="1"/>
  <c r="M774" i="1"/>
  <c r="M773" i="1"/>
  <c r="M772" i="1"/>
  <c r="M771" i="1"/>
  <c r="M770" i="1"/>
  <c r="M769" i="1"/>
  <c r="M768" i="1"/>
  <c r="M767" i="1"/>
  <c r="M766" i="1"/>
  <c r="M765" i="1"/>
  <c r="M764" i="1"/>
  <c r="M763" i="1"/>
  <c r="M762" i="1"/>
  <c r="M761" i="1"/>
  <c r="M760" i="1"/>
  <c r="M759" i="1"/>
  <c r="M758" i="1"/>
  <c r="M757" i="1"/>
  <c r="M756" i="1"/>
  <c r="M753" i="1"/>
  <c r="M752" i="1"/>
  <c r="M751" i="1"/>
  <c r="M750" i="1"/>
  <c r="M749" i="1"/>
  <c r="M748" i="1"/>
  <c r="M747" i="1"/>
  <c r="M746" i="1"/>
  <c r="M745" i="1"/>
  <c r="M744" i="1"/>
  <c r="M743" i="1"/>
  <c r="M742" i="1"/>
  <c r="M741" i="1"/>
  <c r="M740" i="1"/>
  <c r="M739" i="1"/>
  <c r="M738" i="1"/>
  <c r="M737" i="1"/>
  <c r="M736" i="1"/>
  <c r="M735" i="1"/>
  <c r="M734" i="1"/>
  <c r="M733" i="1"/>
  <c r="M732" i="1"/>
  <c r="M731" i="1"/>
  <c r="M730" i="1"/>
  <c r="M729" i="1"/>
  <c r="M728" i="1"/>
  <c r="M727" i="1"/>
  <c r="M726" i="1"/>
  <c r="M725" i="1"/>
  <c r="M724" i="1"/>
  <c r="M723" i="1"/>
  <c r="M722" i="1"/>
  <c r="M721" i="1"/>
  <c r="M720" i="1"/>
  <c r="M719" i="1"/>
  <c r="M718" i="1"/>
  <c r="M717" i="1"/>
  <c r="M716" i="1"/>
  <c r="M715" i="1"/>
  <c r="M714" i="1"/>
  <c r="M713" i="1"/>
  <c r="M712" i="1"/>
  <c r="M711" i="1"/>
  <c r="M710" i="1"/>
  <c r="M709" i="1"/>
  <c r="M707" i="1"/>
  <c r="M706" i="1"/>
  <c r="M705" i="1"/>
  <c r="M704" i="1"/>
  <c r="M703" i="1"/>
  <c r="M702" i="1"/>
  <c r="M701" i="1"/>
  <c r="M700" i="1"/>
  <c r="M699" i="1"/>
  <c r="M698" i="1"/>
  <c r="M697" i="1"/>
  <c r="M696" i="1"/>
  <c r="M695" i="1"/>
  <c r="M694" i="1"/>
  <c r="M693" i="1"/>
  <c r="M689" i="1"/>
  <c r="M688" i="1"/>
  <c r="M687" i="1"/>
  <c r="M686" i="1"/>
  <c r="M685" i="1"/>
  <c r="M684" i="1"/>
  <c r="M683" i="1"/>
  <c r="M682" i="1"/>
  <c r="M681" i="1"/>
  <c r="M680" i="1"/>
  <c r="M678" i="1"/>
  <c r="M677" i="1"/>
  <c r="M676" i="1"/>
  <c r="M675" i="1"/>
  <c r="M674" i="1"/>
  <c r="M673" i="1"/>
  <c r="M672" i="1"/>
  <c r="M671" i="1"/>
  <c r="M670" i="1"/>
  <c r="M669" i="1"/>
  <c r="M668" i="1"/>
  <c r="M667" i="1"/>
  <c r="M666" i="1"/>
  <c r="M665" i="1"/>
  <c r="M664" i="1"/>
  <c r="M663" i="1"/>
  <c r="M662" i="1"/>
  <c r="M661" i="1"/>
  <c r="M660" i="1"/>
  <c r="M659" i="1"/>
  <c r="M658" i="1"/>
  <c r="M657" i="1"/>
  <c r="M656" i="1"/>
  <c r="M655" i="1"/>
  <c r="M654" i="1"/>
  <c r="M653" i="1"/>
  <c r="M651" i="1"/>
  <c r="M650" i="1"/>
  <c r="M649" i="1"/>
  <c r="M647" i="1"/>
  <c r="M646" i="1"/>
  <c r="M645" i="1"/>
  <c r="M644" i="1"/>
  <c r="M643" i="1"/>
  <c r="M642" i="1"/>
  <c r="M641" i="1"/>
  <c r="M640" i="1"/>
  <c r="M639" i="1"/>
  <c r="M638" i="1"/>
  <c r="M637" i="1"/>
  <c r="M635" i="1"/>
  <c r="M634" i="1"/>
  <c r="M633" i="1"/>
  <c r="M632" i="1"/>
  <c r="M631" i="1"/>
  <c r="M630" i="1"/>
  <c r="M629" i="1"/>
  <c r="M623" i="1"/>
  <c r="M621" i="1"/>
  <c r="M619" i="1"/>
  <c r="M617" i="1"/>
  <c r="M616" i="1"/>
  <c r="M615" i="1"/>
  <c r="M614" i="1"/>
  <c r="M613" i="1"/>
  <c r="M612" i="1"/>
  <c r="M611" i="1"/>
  <c r="M610" i="1"/>
  <c r="M609" i="1"/>
  <c r="M608" i="1"/>
  <c r="M607" i="1"/>
  <c r="M606" i="1"/>
  <c r="M605" i="1"/>
  <c r="M604" i="1"/>
  <c r="M603" i="1"/>
  <c r="M602" i="1"/>
  <c r="M601" i="1"/>
  <c r="M600" i="1"/>
  <c r="M599" i="1"/>
  <c r="M598" i="1"/>
  <c r="M597" i="1"/>
  <c r="M596" i="1"/>
  <c r="M595" i="1"/>
  <c r="M594" i="1"/>
  <c r="M593" i="1"/>
  <c r="M591" i="1"/>
  <c r="M590" i="1"/>
  <c r="M589" i="1"/>
  <c r="M588" i="1"/>
  <c r="M584" i="1"/>
  <c r="M583" i="1"/>
  <c r="M582" i="1"/>
  <c r="M581" i="1"/>
  <c r="M580" i="1"/>
  <c r="M579" i="1"/>
  <c r="M578" i="1"/>
  <c r="M577" i="1"/>
  <c r="M576" i="1"/>
  <c r="M575" i="1"/>
  <c r="M574" i="1"/>
  <c r="M573" i="1"/>
  <c r="M572" i="1"/>
  <c r="M571" i="1"/>
  <c r="M570" i="1"/>
  <c r="M568" i="1"/>
  <c r="M567" i="1"/>
  <c r="M566" i="1"/>
  <c r="M565" i="1"/>
  <c r="M564" i="1"/>
  <c r="M562" i="1"/>
  <c r="M561" i="1"/>
  <c r="M560" i="1"/>
  <c r="M559" i="1"/>
  <c r="M558" i="1"/>
  <c r="M557" i="1"/>
  <c r="M556" i="1"/>
  <c r="M555" i="1"/>
  <c r="M554" i="1"/>
  <c r="M553" i="1"/>
  <c r="M552" i="1"/>
  <c r="M551" i="1"/>
  <c r="M550" i="1"/>
  <c r="M549" i="1"/>
  <c r="M548" i="1"/>
  <c r="M547" i="1"/>
  <c r="M546" i="1"/>
  <c r="M545" i="1"/>
  <c r="M544" i="1"/>
  <c r="M543" i="1"/>
  <c r="M542" i="1"/>
  <c r="M541" i="1"/>
  <c r="M540" i="1"/>
  <c r="M539" i="1"/>
  <c r="M538" i="1"/>
  <c r="M537" i="1"/>
  <c r="M536" i="1"/>
  <c r="M535" i="1"/>
  <c r="M533" i="1"/>
  <c r="M531" i="1"/>
  <c r="M530" i="1"/>
  <c r="M529" i="1"/>
  <c r="M528" i="1"/>
  <c r="M527" i="1"/>
  <c r="M526" i="1"/>
  <c r="M525" i="1"/>
  <c r="M524" i="1"/>
  <c r="M523" i="1"/>
  <c r="M522" i="1"/>
  <c r="M521" i="1"/>
  <c r="M520" i="1"/>
  <c r="M519" i="1"/>
  <c r="M516" i="1"/>
  <c r="M515" i="1"/>
  <c r="M514" i="1"/>
  <c r="M513" i="1"/>
  <c r="M512" i="1"/>
  <c r="M511" i="1"/>
  <c r="M510" i="1"/>
  <c r="M509" i="1"/>
  <c r="M508" i="1"/>
  <c r="M507" i="1"/>
  <c r="M506" i="1"/>
  <c r="M505" i="1"/>
  <c r="M504" i="1"/>
  <c r="M503" i="1"/>
  <c r="M501" i="1"/>
  <c r="M500" i="1"/>
  <c r="M498" i="1"/>
  <c r="M497" i="1"/>
  <c r="M496" i="1"/>
  <c r="M495" i="1"/>
  <c r="M494" i="1"/>
  <c r="M492" i="1"/>
  <c r="M491" i="1"/>
  <c r="M490" i="1"/>
  <c r="M489" i="1"/>
  <c r="M488" i="1"/>
  <c r="M485" i="1"/>
  <c r="M484" i="1"/>
  <c r="M483" i="1"/>
  <c r="M482" i="1"/>
  <c r="M481" i="1"/>
  <c r="M480" i="1"/>
  <c r="M479" i="1"/>
  <c r="M478" i="1"/>
  <c r="M477" i="1"/>
  <c r="M476" i="1"/>
  <c r="M474" i="1"/>
  <c r="M471" i="1"/>
  <c r="M470" i="1"/>
  <c r="M469" i="1"/>
  <c r="M468" i="1"/>
  <c r="M467" i="1"/>
  <c r="M466" i="1"/>
  <c r="M465" i="1"/>
  <c r="M463" i="1"/>
  <c r="M462" i="1"/>
  <c r="M461" i="1"/>
  <c r="M460" i="1"/>
  <c r="M459" i="1"/>
  <c r="M458" i="1"/>
  <c r="M457" i="1"/>
  <c r="M456" i="1"/>
  <c r="M455" i="1"/>
  <c r="M454" i="1"/>
  <c r="M453" i="1"/>
  <c r="M452" i="1"/>
  <c r="M451" i="1"/>
  <c r="M450" i="1"/>
  <c r="M449" i="1"/>
  <c r="M448" i="1"/>
  <c r="M447" i="1"/>
  <c r="M446" i="1"/>
  <c r="M445" i="1"/>
  <c r="M444" i="1"/>
  <c r="M443" i="1"/>
  <c r="M441" i="1"/>
  <c r="M440" i="1"/>
  <c r="M439" i="1"/>
  <c r="M438" i="1"/>
  <c r="M437" i="1"/>
  <c r="M436" i="1"/>
  <c r="M433" i="1"/>
  <c r="M432" i="1"/>
  <c r="M431" i="1"/>
  <c r="M430" i="1"/>
  <c r="M429" i="1"/>
  <c r="M428" i="1"/>
  <c r="M427" i="1"/>
  <c r="M426" i="1"/>
  <c r="M425" i="1"/>
  <c r="M424" i="1"/>
  <c r="M423" i="1"/>
  <c r="M421" i="1"/>
  <c r="M420" i="1"/>
  <c r="M419" i="1"/>
  <c r="M418" i="1"/>
  <c r="M417" i="1"/>
  <c r="M416" i="1"/>
  <c r="M415" i="1"/>
  <c r="M412" i="1"/>
  <c r="M411" i="1"/>
  <c r="M409" i="1"/>
  <c r="M408" i="1"/>
  <c r="M407" i="1"/>
  <c r="M406" i="1"/>
  <c r="M405" i="1"/>
  <c r="M404" i="1"/>
  <c r="M403" i="1"/>
  <c r="M402" i="1"/>
  <c r="M401" i="1"/>
  <c r="M400" i="1"/>
  <c r="M399" i="1"/>
  <c r="M398" i="1"/>
  <c r="M397" i="1"/>
  <c r="M396" i="1"/>
  <c r="M395" i="1"/>
  <c r="M394" i="1"/>
  <c r="M393" i="1"/>
  <c r="M392" i="1"/>
  <c r="M391" i="1"/>
  <c r="M390" i="1"/>
  <c r="M389" i="1"/>
  <c r="M388" i="1"/>
  <c r="M387" i="1"/>
  <c r="M386" i="1"/>
  <c r="M385" i="1"/>
  <c r="M384" i="1"/>
  <c r="M383" i="1"/>
  <c r="M382" i="1"/>
  <c r="M381" i="1"/>
  <c r="M379" i="1"/>
  <c r="M378" i="1"/>
  <c r="M376" i="1"/>
  <c r="M375" i="1"/>
  <c r="M374" i="1"/>
  <c r="M373" i="1"/>
  <c r="M368" i="1"/>
  <c r="M367" i="1"/>
  <c r="M364" i="1"/>
  <c r="M362" i="1"/>
  <c r="M361" i="1"/>
  <c r="M360" i="1"/>
  <c r="M357" i="1"/>
  <c r="M356" i="1"/>
  <c r="M355" i="1"/>
  <c r="M354" i="1"/>
  <c r="M353" i="1"/>
  <c r="M352" i="1"/>
  <c r="M351" i="1"/>
  <c r="M350" i="1"/>
  <c r="M349" i="1"/>
  <c r="M348" i="1"/>
  <c r="M347" i="1"/>
  <c r="M346" i="1"/>
  <c r="M345" i="1"/>
  <c r="M344" i="1"/>
  <c r="M343" i="1"/>
  <c r="M342" i="1"/>
  <c r="M341" i="1"/>
  <c r="M340" i="1"/>
  <c r="M339" i="1"/>
  <c r="M338" i="1"/>
  <c r="M337" i="1"/>
  <c r="M336" i="1"/>
  <c r="M335" i="1"/>
  <c r="M334" i="1"/>
  <c r="M333" i="1"/>
  <c r="M332" i="1"/>
  <c r="M331" i="1"/>
  <c r="M330" i="1"/>
  <c r="M329" i="1"/>
  <c r="M328" i="1"/>
  <c r="M327" i="1"/>
  <c r="M326" i="1"/>
  <c r="M325" i="1"/>
  <c r="M324" i="1"/>
  <c r="M323" i="1"/>
  <c r="M322" i="1"/>
  <c r="M320" i="1"/>
  <c r="M319" i="1"/>
  <c r="M318" i="1"/>
  <c r="M317" i="1"/>
  <c r="M316" i="1"/>
  <c r="M315" i="1"/>
  <c r="M314" i="1"/>
  <c r="M313" i="1"/>
  <c r="M312" i="1"/>
  <c r="M311" i="1"/>
  <c r="M310" i="1"/>
  <c r="M309" i="1"/>
  <c r="M307" i="1"/>
  <c r="M306" i="1"/>
  <c r="M305" i="1"/>
  <c r="M304" i="1"/>
  <c r="M303" i="1"/>
  <c r="M302" i="1"/>
  <c r="M301" i="1"/>
  <c r="M299" i="1"/>
  <c r="M297" i="1"/>
  <c r="M296" i="1"/>
  <c r="M295" i="1"/>
  <c r="M294" i="1"/>
  <c r="M293" i="1"/>
  <c r="M292" i="1"/>
  <c r="M291" i="1"/>
  <c r="M290" i="1"/>
  <c r="M289" i="1"/>
  <c r="M288" i="1"/>
  <c r="M287" i="1"/>
  <c r="M286" i="1"/>
  <c r="M285" i="1"/>
  <c r="M284" i="1"/>
  <c r="M283" i="1"/>
  <c r="M282" i="1"/>
  <c r="M281" i="1"/>
  <c r="M280" i="1"/>
  <c r="M279" i="1"/>
  <c r="M278" i="1"/>
  <c r="M277" i="1"/>
  <c r="M276" i="1"/>
  <c r="M275" i="1"/>
  <c r="M274" i="1"/>
  <c r="M273" i="1"/>
  <c r="M272" i="1"/>
  <c r="M270" i="1"/>
  <c r="M269" i="1"/>
  <c r="M268" i="1"/>
  <c r="M267" i="1"/>
  <c r="M265" i="1"/>
  <c r="M264" i="1"/>
  <c r="M263" i="1"/>
  <c r="M262" i="1"/>
  <c r="M261" i="1"/>
  <c r="M259" i="1"/>
  <c r="M258" i="1"/>
  <c r="M257" i="1"/>
  <c r="M256" i="1"/>
  <c r="M255" i="1"/>
  <c r="M254" i="1"/>
  <c r="M253" i="1"/>
  <c r="M252" i="1"/>
  <c r="M251" i="1"/>
  <c r="M250" i="1"/>
  <c r="M249" i="1"/>
  <c r="M248" i="1"/>
  <c r="M246" i="1"/>
  <c r="M245" i="1"/>
  <c r="M244" i="1"/>
  <c r="M243" i="1"/>
  <c r="M240" i="1"/>
  <c r="M239" i="1"/>
  <c r="M238" i="1"/>
  <c r="M236" i="1"/>
  <c r="M235" i="1"/>
  <c r="M234" i="1"/>
  <c r="M233" i="1"/>
  <c r="M232" i="1"/>
  <c r="M231" i="1"/>
  <c r="M230" i="1"/>
  <c r="M229" i="1"/>
  <c r="M228" i="1"/>
  <c r="M227" i="1"/>
  <c r="M226" i="1"/>
  <c r="M225" i="1"/>
  <c r="M224" i="1"/>
  <c r="M223" i="1"/>
  <c r="M222" i="1"/>
  <c r="M221" i="1"/>
  <c r="M220" i="1"/>
  <c r="M219" i="1"/>
  <c r="M218" i="1"/>
  <c r="M217" i="1"/>
  <c r="M216" i="1"/>
  <c r="M215" i="1"/>
  <c r="M213" i="1"/>
  <c r="M212" i="1"/>
  <c r="M211" i="1"/>
  <c r="M210" i="1"/>
  <c r="M209" i="1"/>
  <c r="M208" i="1"/>
  <c r="M207" i="1"/>
  <c r="M206" i="1"/>
  <c r="M204" i="1"/>
  <c r="M203" i="1"/>
  <c r="M202" i="1"/>
  <c r="M200" i="1"/>
  <c r="M199" i="1"/>
  <c r="M198" i="1"/>
  <c r="M197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72" i="1"/>
  <c r="M171" i="1"/>
  <c r="M170" i="1"/>
  <c r="M169" i="1"/>
  <c r="M168" i="1"/>
  <c r="M167" i="1"/>
  <c r="M166" i="1"/>
  <c r="M165" i="1"/>
  <c r="M164" i="1"/>
  <c r="M163" i="1"/>
  <c r="M162" i="1"/>
  <c r="M161" i="1"/>
  <c r="M160" i="1"/>
  <c r="M159" i="1"/>
  <c r="M158" i="1"/>
  <c r="M157" i="1"/>
  <c r="M156" i="1"/>
  <c r="M155" i="1"/>
  <c r="M154" i="1"/>
  <c r="M153" i="1"/>
  <c r="M152" i="1"/>
  <c r="M151" i="1"/>
  <c r="M150" i="1"/>
  <c r="M149" i="1"/>
  <c r="M148" i="1"/>
  <c r="M147" i="1"/>
  <c r="M145" i="1"/>
  <c r="M144" i="1"/>
  <c r="M143" i="1"/>
  <c r="M142" i="1"/>
  <c r="M141" i="1"/>
  <c r="M140" i="1"/>
  <c r="M139" i="1"/>
  <c r="M137" i="1"/>
  <c r="M136" i="1"/>
  <c r="M135" i="1"/>
  <c r="M134" i="1"/>
  <c r="M132" i="1"/>
  <c r="M131" i="1"/>
  <c r="M130" i="1"/>
  <c r="M129" i="1"/>
  <c r="M128" i="1"/>
  <c r="M125" i="1"/>
  <c r="M124" i="1"/>
  <c r="M123" i="1"/>
  <c r="M122" i="1"/>
  <c r="M120" i="1"/>
  <c r="M119" i="1"/>
  <c r="M118" i="1"/>
  <c r="M117" i="1"/>
  <c r="M116" i="1"/>
  <c r="M115" i="1"/>
  <c r="M114" i="1"/>
  <c r="M113" i="1"/>
  <c r="M112" i="1"/>
  <c r="M111" i="1"/>
  <c r="M109" i="1"/>
  <c r="M108" i="1"/>
  <c r="M107" i="1"/>
  <c r="M106" i="1"/>
  <c r="M105" i="1"/>
  <c r="M104" i="1"/>
  <c r="M102" i="1"/>
  <c r="M101" i="1"/>
  <c r="M100" i="1"/>
  <c r="M99" i="1"/>
  <c r="M98" i="1"/>
  <c r="M97" i="1"/>
  <c r="M95" i="1"/>
  <c r="M94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6" i="1"/>
  <c r="M55" i="1"/>
  <c r="M54" i="1"/>
  <c r="M52" i="1"/>
  <c r="M51" i="1"/>
  <c r="M50" i="1"/>
  <c r="M49" i="1"/>
  <c r="M48" i="1"/>
  <c r="M47" i="1"/>
  <c r="M46" i="1"/>
  <c r="M44" i="1"/>
  <c r="M43" i="1"/>
  <c r="M42" i="1"/>
  <c r="M41" i="1"/>
  <c r="M39" i="1"/>
  <c r="M38" i="1"/>
  <c r="M37" i="1"/>
  <c r="M36" i="1"/>
  <c r="M34" i="1"/>
  <c r="M33" i="1"/>
  <c r="M32" i="1"/>
  <c r="M31" i="1"/>
  <c r="M30" i="1"/>
  <c r="M29" i="1"/>
  <c r="M28" i="1"/>
  <c r="M26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0" i="1"/>
  <c r="M9" i="1"/>
  <c r="M8" i="1"/>
  <c r="M7" i="1"/>
  <c r="E2405" i="1" l="1"/>
  <c r="F2405" i="1"/>
  <c r="E2404" i="1"/>
  <c r="F2404" i="1"/>
  <c r="F2396" i="1"/>
  <c r="E2396" i="1"/>
  <c r="F2395" i="1"/>
  <c r="E2395" i="1"/>
  <c r="E2392" i="1"/>
  <c r="F2392" i="1"/>
  <c r="E2393" i="1"/>
  <c r="F2393" i="1"/>
  <c r="E2394" i="1"/>
  <c r="F2394" i="1"/>
  <c r="E2397" i="1"/>
  <c r="F2397" i="1"/>
  <c r="E2398" i="1"/>
  <c r="F2398" i="1"/>
  <c r="E2399" i="1"/>
  <c r="F2399" i="1"/>
  <c r="E2400" i="1"/>
  <c r="F2400" i="1"/>
  <c r="E2401" i="1"/>
  <c r="F2401" i="1"/>
  <c r="E2402" i="1"/>
  <c r="F2402" i="1"/>
  <c r="E2403" i="1"/>
  <c r="F2403" i="1"/>
  <c r="E2406" i="1"/>
  <c r="F2406" i="1"/>
  <c r="E2407" i="1"/>
  <c r="F2407" i="1"/>
  <c r="E2408" i="1"/>
  <c r="F2408" i="1"/>
  <c r="E2409" i="1"/>
  <c r="F2409" i="1"/>
  <c r="E2410" i="1"/>
  <c r="F2410" i="1"/>
  <c r="E2411" i="1"/>
  <c r="F2411" i="1"/>
  <c r="E2412" i="1"/>
  <c r="F2412" i="1"/>
  <c r="E2413" i="1"/>
  <c r="F2413" i="1"/>
  <c r="E2414" i="1"/>
  <c r="F2414" i="1"/>
  <c r="E2415" i="1"/>
  <c r="F2415" i="1"/>
  <c r="E2416" i="1"/>
  <c r="F2416" i="1"/>
  <c r="E2369" i="1"/>
  <c r="F2369" i="1"/>
  <c r="E2370" i="1"/>
  <c r="F2370" i="1"/>
  <c r="E2371" i="1"/>
  <c r="F2371" i="1"/>
  <c r="E2372" i="1"/>
  <c r="F2372" i="1"/>
  <c r="E2373" i="1"/>
  <c r="F2373" i="1"/>
  <c r="E2374" i="1"/>
  <c r="F2374" i="1"/>
  <c r="E2375" i="1"/>
  <c r="F2375" i="1"/>
  <c r="E2376" i="1"/>
  <c r="F2376" i="1"/>
  <c r="E2377" i="1"/>
  <c r="F2377" i="1"/>
  <c r="E2378" i="1"/>
  <c r="F2378" i="1"/>
  <c r="E2379" i="1"/>
  <c r="F2379" i="1"/>
  <c r="E2380" i="1"/>
  <c r="F2380" i="1"/>
  <c r="E2381" i="1"/>
  <c r="F2381" i="1"/>
  <c r="E2382" i="1"/>
  <c r="F2382" i="1"/>
  <c r="E2383" i="1"/>
  <c r="F2383" i="1"/>
  <c r="E2384" i="1"/>
  <c r="F2384" i="1"/>
  <c r="E2385" i="1"/>
  <c r="F2385" i="1"/>
  <c r="E2386" i="1"/>
  <c r="F2386" i="1"/>
  <c r="E2387" i="1"/>
  <c r="F2387" i="1"/>
  <c r="E2388" i="1"/>
  <c r="F2388" i="1"/>
  <c r="E2389" i="1"/>
  <c r="F2389" i="1"/>
  <c r="E2390" i="1"/>
  <c r="F2390" i="1"/>
  <c r="E2391" i="1"/>
  <c r="F2391" i="1"/>
  <c r="F2358" i="1"/>
  <c r="E2358" i="1"/>
  <c r="F2357" i="1"/>
  <c r="E2357" i="1"/>
  <c r="F2354" i="1"/>
  <c r="E2354" i="1"/>
  <c r="M2344" i="1"/>
  <c r="F2344" i="1"/>
  <c r="E2344" i="1"/>
  <c r="M2333" i="1"/>
  <c r="F2333" i="1"/>
  <c r="E2333" i="1"/>
  <c r="E2322" i="1"/>
  <c r="F2322" i="1"/>
  <c r="E2320" i="1"/>
  <c r="F2320" i="1"/>
  <c r="E2319" i="1"/>
  <c r="F2319" i="1"/>
  <c r="E2318" i="1"/>
  <c r="F2318" i="1"/>
  <c r="E2329" i="1"/>
  <c r="F2329" i="1"/>
  <c r="E2330" i="1"/>
  <c r="F2330" i="1"/>
  <c r="E2331" i="1"/>
  <c r="F2331" i="1"/>
  <c r="M2331" i="1"/>
  <c r="E2332" i="1"/>
  <c r="F2332" i="1"/>
  <c r="E2334" i="1"/>
  <c r="F2334" i="1"/>
  <c r="E2335" i="1"/>
  <c r="F2335" i="1"/>
  <c r="E2336" i="1"/>
  <c r="F2336" i="1"/>
  <c r="E2337" i="1"/>
  <c r="F2337" i="1"/>
  <c r="E2338" i="1"/>
  <c r="F2338" i="1"/>
  <c r="E2339" i="1"/>
  <c r="F2339" i="1"/>
  <c r="E2340" i="1"/>
  <c r="F2340" i="1"/>
  <c r="E2341" i="1"/>
  <c r="F2341" i="1"/>
  <c r="E2342" i="1"/>
  <c r="F2342" i="1"/>
  <c r="E2343" i="1"/>
  <c r="F2343" i="1"/>
  <c r="E2345" i="1"/>
  <c r="F2345" i="1"/>
  <c r="E2346" i="1"/>
  <c r="F2346" i="1"/>
  <c r="E2347" i="1"/>
  <c r="F2347" i="1"/>
  <c r="E2348" i="1"/>
  <c r="F2348" i="1"/>
  <c r="E2349" i="1"/>
  <c r="F2349" i="1"/>
  <c r="E2350" i="1"/>
  <c r="F2350" i="1"/>
  <c r="M2350" i="1"/>
  <c r="E2351" i="1"/>
  <c r="F2351" i="1"/>
  <c r="M2351" i="1"/>
  <c r="E2352" i="1"/>
  <c r="F2352" i="1"/>
  <c r="E2353" i="1"/>
  <c r="F2353" i="1"/>
  <c r="E2355" i="1"/>
  <c r="F2355" i="1"/>
  <c r="E2356" i="1"/>
  <c r="F2356" i="1"/>
  <c r="E2359" i="1"/>
  <c r="F2359" i="1"/>
  <c r="E2360" i="1"/>
  <c r="F2360" i="1"/>
  <c r="E2361" i="1"/>
  <c r="F2361" i="1"/>
  <c r="E2362" i="1"/>
  <c r="F2362" i="1"/>
  <c r="E2363" i="1"/>
  <c r="F2363" i="1"/>
  <c r="E2364" i="1"/>
  <c r="F2364" i="1"/>
  <c r="M2364" i="1"/>
  <c r="E2365" i="1"/>
  <c r="F2365" i="1"/>
  <c r="E2366" i="1"/>
  <c r="F2366" i="1"/>
  <c r="E2367" i="1"/>
  <c r="F2367" i="1"/>
  <c r="E2368" i="1"/>
  <c r="F2368" i="1"/>
  <c r="F2297" i="1"/>
  <c r="F2296" i="1"/>
  <c r="E2303" i="1"/>
  <c r="F2303" i="1"/>
  <c r="E2304" i="1"/>
  <c r="F2304" i="1"/>
  <c r="E2305" i="1"/>
  <c r="F2305" i="1"/>
  <c r="E2306" i="1"/>
  <c r="F2306" i="1"/>
  <c r="E2307" i="1"/>
  <c r="F2307" i="1"/>
  <c r="E2308" i="1"/>
  <c r="F2308" i="1"/>
  <c r="E2309" i="1"/>
  <c r="F2309" i="1"/>
  <c r="M2309" i="1"/>
  <c r="E2310" i="1"/>
  <c r="F2310" i="1"/>
  <c r="E2311" i="1"/>
  <c r="F2311" i="1"/>
  <c r="E2312" i="1"/>
  <c r="F2312" i="1"/>
  <c r="E2313" i="1"/>
  <c r="F2313" i="1"/>
  <c r="E2314" i="1"/>
  <c r="F2314" i="1"/>
  <c r="E2315" i="1"/>
  <c r="F2315" i="1"/>
  <c r="E2316" i="1"/>
  <c r="F2316" i="1"/>
  <c r="E2317" i="1"/>
  <c r="F2317" i="1"/>
  <c r="E2321" i="1"/>
  <c r="F2321" i="1"/>
  <c r="E2323" i="1"/>
  <c r="F2323" i="1"/>
  <c r="E2324" i="1"/>
  <c r="F2324" i="1"/>
  <c r="E2325" i="1"/>
  <c r="F2325" i="1"/>
  <c r="E2326" i="1"/>
  <c r="F2326" i="1"/>
  <c r="E2327" i="1"/>
  <c r="F2327" i="1"/>
  <c r="E2328" i="1"/>
  <c r="F2328" i="1"/>
  <c r="F2277" i="1"/>
  <c r="E2277" i="1"/>
  <c r="F2276" i="1"/>
  <c r="E2276" i="1"/>
  <c r="M2274" i="1"/>
  <c r="F2274" i="1"/>
  <c r="E2274" i="1"/>
  <c r="E2259" i="1"/>
  <c r="F2259" i="1"/>
  <c r="E2260" i="1"/>
  <c r="F2260" i="1"/>
  <c r="E2261" i="1"/>
  <c r="F2261" i="1"/>
  <c r="E2262" i="1"/>
  <c r="F2262" i="1"/>
  <c r="E2263" i="1"/>
  <c r="F2263" i="1"/>
  <c r="E2264" i="1"/>
  <c r="F2264" i="1"/>
  <c r="E2265" i="1"/>
  <c r="F2265" i="1"/>
  <c r="E2266" i="1"/>
  <c r="F2266" i="1"/>
  <c r="E2267" i="1"/>
  <c r="F2267" i="1"/>
  <c r="E2268" i="1"/>
  <c r="F2268" i="1"/>
  <c r="E2269" i="1"/>
  <c r="F2269" i="1"/>
  <c r="E2270" i="1"/>
  <c r="F2270" i="1"/>
  <c r="E2271" i="1"/>
  <c r="F2271" i="1"/>
  <c r="E2272" i="1"/>
  <c r="F2272" i="1"/>
  <c r="E2273" i="1"/>
  <c r="F2273" i="1"/>
  <c r="E2275" i="1"/>
  <c r="F2275" i="1"/>
  <c r="E2278" i="1"/>
  <c r="F2278" i="1"/>
  <c r="E2279" i="1"/>
  <c r="F2279" i="1"/>
  <c r="E2280" i="1"/>
  <c r="F2280" i="1"/>
  <c r="E2281" i="1"/>
  <c r="F2281" i="1"/>
  <c r="E2282" i="1"/>
  <c r="F2282" i="1"/>
  <c r="E2283" i="1"/>
  <c r="F2283" i="1"/>
  <c r="E2284" i="1"/>
  <c r="F2284" i="1"/>
  <c r="E2285" i="1"/>
  <c r="F2285" i="1"/>
  <c r="E2286" i="1"/>
  <c r="F2286" i="1"/>
  <c r="E2287" i="1"/>
  <c r="F2287" i="1"/>
  <c r="E2288" i="1"/>
  <c r="F2288" i="1"/>
  <c r="E2289" i="1"/>
  <c r="F2289" i="1"/>
  <c r="E2290" i="1"/>
  <c r="F2290" i="1"/>
  <c r="E2291" i="1"/>
  <c r="F2291" i="1"/>
  <c r="E2292" i="1"/>
  <c r="F2292" i="1"/>
  <c r="E2293" i="1"/>
  <c r="F2293" i="1"/>
  <c r="E2294" i="1"/>
  <c r="F2294" i="1"/>
  <c r="E2295" i="1"/>
  <c r="F2295" i="1"/>
  <c r="E2296" i="1"/>
  <c r="E2297" i="1"/>
  <c r="E2298" i="1"/>
  <c r="F2298" i="1"/>
  <c r="E2299" i="1"/>
  <c r="F2299" i="1"/>
  <c r="E2300" i="1"/>
  <c r="F2300" i="1"/>
  <c r="E2301" i="1"/>
  <c r="F2301" i="1"/>
  <c r="E2302" i="1"/>
  <c r="F2302" i="1"/>
  <c r="E2245" i="1"/>
  <c r="F2245" i="1"/>
  <c r="E2235" i="1"/>
  <c r="F2235" i="1"/>
  <c r="E2236" i="1"/>
  <c r="F2236" i="1"/>
  <c r="M2236" i="1"/>
  <c r="E2237" i="1"/>
  <c r="F2237" i="1"/>
  <c r="M2237" i="1"/>
  <c r="E2238" i="1"/>
  <c r="F2238" i="1"/>
  <c r="E2239" i="1"/>
  <c r="F2239" i="1"/>
  <c r="E2240" i="1"/>
  <c r="F2240" i="1"/>
  <c r="E2241" i="1"/>
  <c r="F2241" i="1"/>
  <c r="E2242" i="1"/>
  <c r="F2242" i="1"/>
  <c r="E2243" i="1"/>
  <c r="F2243" i="1"/>
  <c r="E2244" i="1"/>
  <c r="F2244" i="1"/>
  <c r="E2246" i="1"/>
  <c r="F2246" i="1"/>
  <c r="E2247" i="1"/>
  <c r="F2247" i="1"/>
  <c r="E2248" i="1"/>
  <c r="F2248" i="1"/>
  <c r="E2249" i="1"/>
  <c r="F2249" i="1"/>
  <c r="E2250" i="1"/>
  <c r="F2250" i="1"/>
  <c r="E2251" i="1"/>
  <c r="F2251" i="1"/>
  <c r="E2252" i="1"/>
  <c r="F2252" i="1"/>
  <c r="E2253" i="1"/>
  <c r="F2253" i="1"/>
  <c r="E2254" i="1"/>
  <c r="F2254" i="1"/>
  <c r="E2255" i="1"/>
  <c r="F2255" i="1"/>
  <c r="E2256" i="1"/>
  <c r="F2256" i="1"/>
  <c r="E2257" i="1"/>
  <c r="F2257" i="1"/>
  <c r="E2258" i="1"/>
  <c r="F2258" i="1"/>
  <c r="M2258" i="1"/>
  <c r="F2219" i="1"/>
  <c r="E2219" i="1"/>
  <c r="F2218" i="1"/>
  <c r="E2218" i="1"/>
  <c r="E2213" i="1"/>
  <c r="F2213" i="1"/>
  <c r="E2214" i="1"/>
  <c r="F2214" i="1"/>
  <c r="E2215" i="1"/>
  <c r="F2215" i="1"/>
  <c r="E2216" i="1"/>
  <c r="F2216" i="1"/>
  <c r="E2217" i="1"/>
  <c r="F2217" i="1"/>
  <c r="E2220" i="1"/>
  <c r="F2220" i="1"/>
  <c r="E2221" i="1"/>
  <c r="F2221" i="1"/>
  <c r="E2222" i="1"/>
  <c r="F2222" i="1"/>
  <c r="E2223" i="1"/>
  <c r="F2223" i="1"/>
  <c r="E2224" i="1"/>
  <c r="F2224" i="1"/>
  <c r="E2225" i="1"/>
  <c r="F2225" i="1"/>
  <c r="E2226" i="1"/>
  <c r="F2226" i="1"/>
  <c r="E2227" i="1"/>
  <c r="F2227" i="1"/>
  <c r="E2228" i="1"/>
  <c r="F2228" i="1"/>
  <c r="E2229" i="1"/>
  <c r="F2229" i="1"/>
  <c r="E2230" i="1"/>
  <c r="F2230" i="1"/>
  <c r="E2231" i="1"/>
  <c r="F2231" i="1"/>
  <c r="E2232" i="1"/>
  <c r="F2232" i="1"/>
  <c r="E2233" i="1"/>
  <c r="F2233" i="1"/>
  <c r="E2234" i="1"/>
  <c r="F2234" i="1"/>
  <c r="F2206" i="1"/>
  <c r="F2207" i="1"/>
  <c r="F2208" i="1"/>
  <c r="F2209" i="1"/>
  <c r="F2210" i="1"/>
  <c r="F2211" i="1"/>
  <c r="F2212" i="1"/>
  <c r="E2207" i="1"/>
  <c r="E2208" i="1"/>
  <c r="E2209" i="1"/>
  <c r="E2210" i="1"/>
  <c r="E2211" i="1"/>
  <c r="E2212" i="1"/>
  <c r="E2200" i="1"/>
  <c r="F2200" i="1"/>
  <c r="M2196" i="1"/>
  <c r="F2196" i="1"/>
  <c r="F2197" i="1"/>
  <c r="F2198" i="1"/>
  <c r="F2199" i="1"/>
  <c r="F2201" i="1"/>
  <c r="F2202" i="1"/>
  <c r="F2203" i="1"/>
  <c r="F2204" i="1"/>
  <c r="F2205" i="1"/>
  <c r="E2196" i="1"/>
  <c r="E2197" i="1"/>
  <c r="E2198" i="1"/>
  <c r="E2199" i="1"/>
  <c r="E2201" i="1"/>
  <c r="E2202" i="1"/>
  <c r="E2203" i="1"/>
  <c r="E2204" i="1"/>
  <c r="E2205" i="1"/>
  <c r="E2206" i="1"/>
  <c r="M2195" i="1"/>
  <c r="F2192" i="1"/>
  <c r="F2193" i="1"/>
  <c r="F2194" i="1"/>
  <c r="F2195" i="1"/>
  <c r="E2192" i="1"/>
  <c r="E2193" i="1"/>
  <c r="E2194" i="1"/>
  <c r="E2195" i="1"/>
  <c r="F2191" i="1"/>
  <c r="E2191" i="1"/>
  <c r="F2189" i="1"/>
  <c r="F2190" i="1"/>
  <c r="E2189" i="1"/>
  <c r="E2190" i="1"/>
  <c r="M2187" i="1"/>
  <c r="M2188" i="1"/>
  <c r="F2187" i="1"/>
  <c r="F2188" i="1"/>
  <c r="E2186" i="1"/>
  <c r="E2187" i="1"/>
  <c r="E2188" i="1"/>
  <c r="F2185" i="1"/>
  <c r="F2186" i="1"/>
  <c r="F2183" i="1"/>
  <c r="F2184" i="1"/>
  <c r="E2182" i="1"/>
  <c r="E2183" i="1"/>
  <c r="E2184" i="1"/>
  <c r="E2185" i="1"/>
  <c r="F2179" i="1"/>
  <c r="E2179" i="1"/>
  <c r="M2180" i="1"/>
  <c r="F2174" i="1"/>
  <c r="F2175" i="1"/>
  <c r="F2176" i="1"/>
  <c r="F2177" i="1"/>
  <c r="F2178" i="1"/>
  <c r="F2180" i="1"/>
  <c r="F2181" i="1"/>
  <c r="F2182" i="1"/>
  <c r="E2174" i="1"/>
  <c r="E2175" i="1"/>
  <c r="E2176" i="1"/>
  <c r="E2177" i="1"/>
  <c r="E2178" i="1"/>
  <c r="E2180" i="1"/>
  <c r="E2181" i="1"/>
  <c r="E2172" i="1"/>
  <c r="E2173" i="1"/>
  <c r="F2173" i="1"/>
  <c r="M2173" i="1"/>
  <c r="F2170" i="1"/>
  <c r="F2171" i="1"/>
  <c r="F2172" i="1"/>
  <c r="F2167" i="1"/>
  <c r="F2168" i="1"/>
  <c r="F2169" i="1"/>
  <c r="E2167" i="1"/>
  <c r="E2168" i="1"/>
  <c r="E2169" i="1"/>
  <c r="E2170" i="1"/>
  <c r="E2171" i="1"/>
  <c r="F2166" i="1"/>
  <c r="E2166" i="1"/>
  <c r="F2161" i="1"/>
  <c r="E2161" i="1"/>
  <c r="M11" i="1"/>
  <c r="M25" i="1"/>
  <c r="M27" i="1"/>
  <c r="M35" i="1"/>
  <c r="M40" i="1"/>
  <c r="M45" i="1"/>
  <c r="M53" i="1"/>
  <c r="M57" i="1"/>
  <c r="M93" i="1"/>
  <c r="M96" i="1"/>
  <c r="M103" i="1"/>
  <c r="M110" i="1"/>
  <c r="M121" i="1"/>
  <c r="M126" i="1"/>
  <c r="M127" i="1"/>
  <c r="M133" i="1"/>
  <c r="M138" i="1"/>
  <c r="M146" i="1"/>
  <c r="M201" i="1"/>
  <c r="M205" i="1"/>
  <c r="M214" i="1"/>
  <c r="M237" i="1"/>
  <c r="M241" i="1"/>
  <c r="M242" i="1"/>
  <c r="M247" i="1"/>
  <c r="M260" i="1"/>
  <c r="M266" i="1"/>
  <c r="M271" i="1"/>
  <c r="M298" i="1"/>
  <c r="M300" i="1"/>
  <c r="M308" i="1"/>
  <c r="M321" i="1"/>
  <c r="M358" i="1"/>
  <c r="M359" i="1"/>
  <c r="M363" i="1"/>
  <c r="M365" i="1"/>
  <c r="M366" i="1"/>
  <c r="M369" i="1"/>
  <c r="M370" i="1"/>
  <c r="M371" i="1"/>
  <c r="M372" i="1"/>
  <c r="M377" i="1"/>
  <c r="M380" i="1"/>
  <c r="M410" i="1"/>
  <c r="M413" i="1"/>
  <c r="M414" i="1"/>
  <c r="M422" i="1"/>
  <c r="M434" i="1"/>
  <c r="M435" i="1"/>
  <c r="M442" i="1"/>
  <c r="M464" i="1"/>
  <c r="M472" i="1"/>
  <c r="M473" i="1"/>
  <c r="M475" i="1"/>
  <c r="M486" i="1"/>
  <c r="M487" i="1"/>
  <c r="M493" i="1"/>
  <c r="M499" i="1"/>
  <c r="M502" i="1"/>
  <c r="M517" i="1"/>
  <c r="M518" i="1"/>
  <c r="M532" i="1"/>
  <c r="M534" i="1"/>
  <c r="M563" i="1"/>
  <c r="M569" i="1"/>
  <c r="M585" i="1"/>
  <c r="M586" i="1"/>
  <c r="M587" i="1"/>
  <c r="M592" i="1"/>
  <c r="M618" i="1"/>
  <c r="M620" i="1"/>
  <c r="M622" i="1"/>
  <c r="M624" i="1"/>
  <c r="M625" i="1"/>
  <c r="M626" i="1"/>
  <c r="M627" i="1"/>
  <c r="M628" i="1"/>
  <c r="M636" i="1"/>
  <c r="M648" i="1"/>
  <c r="M652" i="1"/>
  <c r="M679" i="1"/>
  <c r="M690" i="1"/>
  <c r="M691" i="1"/>
  <c r="M692" i="1"/>
  <c r="M708" i="1"/>
  <c r="M754" i="1"/>
  <c r="M755" i="1"/>
  <c r="M842" i="1"/>
  <c r="M885" i="1"/>
  <c r="M899" i="1"/>
  <c r="M902" i="1"/>
  <c r="M903" i="1"/>
  <c r="M904" i="1"/>
  <c r="M908" i="1"/>
  <c r="M909" i="1"/>
  <c r="M914" i="1"/>
  <c r="M916" i="1"/>
  <c r="M917" i="1"/>
  <c r="M922" i="1"/>
  <c r="M931" i="1"/>
  <c r="M963" i="1"/>
  <c r="M964" i="1"/>
  <c r="M966" i="1"/>
  <c r="M973" i="1"/>
  <c r="M1025" i="1"/>
  <c r="M1054" i="1"/>
  <c r="M1091" i="1"/>
  <c r="M1092" i="1"/>
  <c r="M1098" i="1"/>
  <c r="M1114" i="1"/>
  <c r="M1119" i="1"/>
  <c r="M1120" i="1"/>
  <c r="M1122" i="1"/>
  <c r="M1136" i="1"/>
  <c r="M1153" i="1"/>
  <c r="M1190" i="1"/>
  <c r="M1193" i="1"/>
  <c r="M1195" i="1"/>
  <c r="M1210" i="1"/>
  <c r="M1252" i="1"/>
  <c r="M1253" i="1"/>
  <c r="M1267" i="1"/>
  <c r="M1276" i="1"/>
  <c r="M1289" i="1"/>
  <c r="M1290" i="1"/>
  <c r="M1291" i="1"/>
  <c r="M1294" i="1"/>
  <c r="M1326" i="1"/>
  <c r="M1339" i="1"/>
  <c r="M1356" i="1"/>
  <c r="M1358" i="1"/>
  <c r="M1365" i="1"/>
  <c r="M1377" i="1"/>
  <c r="M1378" i="1"/>
  <c r="M1389" i="1"/>
  <c r="M1408" i="1"/>
  <c r="M1420" i="1"/>
  <c r="M1444" i="1"/>
  <c r="M1446" i="1"/>
  <c r="M1480" i="1"/>
  <c r="M1481" i="1"/>
  <c r="M1501" i="1"/>
  <c r="M1531" i="1"/>
  <c r="M1562" i="1"/>
  <c r="M1583" i="1"/>
  <c r="M1584" i="1"/>
  <c r="M1588" i="1"/>
  <c r="M1592" i="1"/>
  <c r="M1613" i="1"/>
  <c r="M1614" i="1"/>
  <c r="M1625" i="1"/>
  <c r="M1648" i="1"/>
  <c r="M1681" i="1"/>
  <c r="M1682" i="1"/>
  <c r="M1690" i="1"/>
  <c r="M1692" i="1"/>
  <c r="M1693" i="1"/>
  <c r="M1694" i="1"/>
  <c r="M1702" i="1"/>
  <c r="M1728" i="1"/>
  <c r="M1742" i="1"/>
  <c r="M1752" i="1"/>
  <c r="M1794" i="1"/>
  <c r="M1838" i="1"/>
  <c r="M1839" i="1"/>
  <c r="M1909" i="1"/>
  <c r="M1910" i="1"/>
  <c r="M1953" i="1"/>
  <c r="M1954" i="1"/>
  <c r="M1957" i="1"/>
  <c r="M1959" i="1"/>
  <c r="M1971" i="1"/>
  <c r="M1973" i="1"/>
  <c r="M2041" i="1"/>
  <c r="M2054" i="1"/>
  <c r="M2072" i="1"/>
  <c r="M2091" i="1"/>
  <c r="M2098" i="1"/>
  <c r="M2116" i="1"/>
  <c r="M2117" i="1"/>
  <c r="M2127" i="1"/>
  <c r="M2153" i="1"/>
  <c r="M2156" i="1"/>
  <c r="E2111" i="1"/>
  <c r="F2110" i="1"/>
  <c r="E2110" i="1"/>
  <c r="F2090" i="1"/>
  <c r="E2090" i="1"/>
  <c r="E2089" i="1"/>
  <c r="E2094" i="1"/>
  <c r="F2094" i="1"/>
  <c r="E2095" i="1"/>
  <c r="F2095" i="1"/>
  <c r="E2096" i="1"/>
  <c r="F2096" i="1"/>
  <c r="E2097" i="1"/>
  <c r="F2097" i="1"/>
  <c r="E2098" i="1"/>
  <c r="F2098" i="1"/>
  <c r="E2099" i="1"/>
  <c r="F2099" i="1"/>
  <c r="E2100" i="1"/>
  <c r="F2100" i="1"/>
  <c r="E2101" i="1"/>
  <c r="F2101" i="1"/>
  <c r="E2102" i="1"/>
  <c r="F2102" i="1"/>
  <c r="E2103" i="1"/>
  <c r="F2103" i="1"/>
  <c r="E2104" i="1"/>
  <c r="F2104" i="1"/>
  <c r="E2105" i="1"/>
  <c r="F2105" i="1"/>
  <c r="E2106" i="1"/>
  <c r="F2106" i="1"/>
  <c r="E2107" i="1"/>
  <c r="F2107" i="1"/>
  <c r="E2108" i="1"/>
  <c r="F2108" i="1"/>
  <c r="E2109" i="1"/>
  <c r="F2109" i="1"/>
  <c r="F2111" i="1"/>
  <c r="E2112" i="1"/>
  <c r="F2112" i="1"/>
  <c r="E2113" i="1"/>
  <c r="F2113" i="1"/>
  <c r="E2114" i="1"/>
  <c r="F2114" i="1"/>
  <c r="E2115" i="1"/>
  <c r="F2115" i="1"/>
  <c r="E2116" i="1"/>
  <c r="F2116" i="1"/>
  <c r="E2117" i="1"/>
  <c r="F2117" i="1"/>
  <c r="E2118" i="1"/>
  <c r="F2118" i="1"/>
  <c r="E2119" i="1"/>
  <c r="F2119" i="1"/>
  <c r="E2120" i="1"/>
  <c r="F2120" i="1"/>
  <c r="E2121" i="1"/>
  <c r="F2121" i="1"/>
  <c r="E2122" i="1"/>
  <c r="F2122" i="1"/>
  <c r="E2123" i="1"/>
  <c r="F2123" i="1"/>
  <c r="E2124" i="1"/>
  <c r="F2124" i="1"/>
  <c r="E2125" i="1"/>
  <c r="F2125" i="1"/>
  <c r="E2126" i="1"/>
  <c r="F2126" i="1"/>
  <c r="E2127" i="1"/>
  <c r="F2127" i="1"/>
  <c r="E2128" i="1"/>
  <c r="F2128" i="1"/>
  <c r="E2129" i="1"/>
  <c r="F2129" i="1"/>
  <c r="E2130" i="1"/>
  <c r="F2130" i="1"/>
  <c r="E2131" i="1"/>
  <c r="F2131" i="1"/>
  <c r="E2132" i="1"/>
  <c r="F2132" i="1"/>
  <c r="E2133" i="1"/>
  <c r="F2133" i="1"/>
  <c r="E2134" i="1"/>
  <c r="F2134" i="1"/>
  <c r="E2135" i="1"/>
  <c r="F2135" i="1"/>
  <c r="E2136" i="1"/>
  <c r="F2136" i="1"/>
  <c r="E2137" i="1"/>
  <c r="F2137" i="1"/>
  <c r="E2138" i="1"/>
  <c r="F2138" i="1"/>
  <c r="E2139" i="1"/>
  <c r="F2139" i="1"/>
  <c r="E2140" i="1"/>
  <c r="F2140" i="1"/>
  <c r="E2141" i="1"/>
  <c r="F2141" i="1"/>
  <c r="E2142" i="1"/>
  <c r="F2142" i="1"/>
  <c r="E2143" i="1"/>
  <c r="F2143" i="1"/>
  <c r="E2144" i="1"/>
  <c r="F2144" i="1"/>
  <c r="E2145" i="1"/>
  <c r="F2145" i="1"/>
  <c r="E2146" i="1"/>
  <c r="F2146" i="1"/>
  <c r="E2147" i="1"/>
  <c r="F2147" i="1"/>
  <c r="E2148" i="1"/>
  <c r="F2148" i="1"/>
  <c r="E2149" i="1"/>
  <c r="F2149" i="1"/>
  <c r="E2150" i="1"/>
  <c r="F2150" i="1"/>
  <c r="E2151" i="1"/>
  <c r="F2151" i="1"/>
  <c r="E2152" i="1"/>
  <c r="F2152" i="1"/>
  <c r="E2153" i="1"/>
  <c r="F2153" i="1"/>
  <c r="E2154" i="1"/>
  <c r="F2154" i="1"/>
  <c r="E2155" i="1"/>
  <c r="F2155" i="1"/>
  <c r="E2156" i="1"/>
  <c r="F2156" i="1"/>
  <c r="E2157" i="1"/>
  <c r="F2157" i="1"/>
  <c r="E2158" i="1"/>
  <c r="F2158" i="1"/>
  <c r="E2159" i="1"/>
  <c r="F2159" i="1"/>
  <c r="E2160" i="1"/>
  <c r="F2160" i="1"/>
  <c r="E2162" i="1"/>
  <c r="F2162" i="1"/>
  <c r="E2163" i="1"/>
  <c r="F2163" i="1"/>
  <c r="E2164" i="1"/>
  <c r="F2164" i="1"/>
  <c r="E2165" i="1"/>
  <c r="F2165" i="1"/>
  <c r="F2077" i="1"/>
  <c r="E2077" i="1"/>
  <c r="F2076" i="1"/>
  <c r="E2076" i="1"/>
  <c r="E2050" i="1"/>
  <c r="F2050" i="1"/>
  <c r="E2051" i="1"/>
  <c r="F2051" i="1"/>
  <c r="E2052" i="1"/>
  <c r="F2052" i="1"/>
  <c r="E2053" i="1"/>
  <c r="F2053" i="1"/>
  <c r="E2054" i="1"/>
  <c r="F2054" i="1"/>
  <c r="E2055" i="1"/>
  <c r="F2055" i="1"/>
  <c r="E2056" i="1"/>
  <c r="F2056" i="1"/>
  <c r="E2057" i="1"/>
  <c r="F2057" i="1"/>
  <c r="E2058" i="1"/>
  <c r="F2058" i="1"/>
  <c r="E2059" i="1"/>
  <c r="F2059" i="1"/>
  <c r="E2060" i="1"/>
  <c r="F2060" i="1"/>
  <c r="E2061" i="1"/>
  <c r="F2061" i="1"/>
  <c r="E2062" i="1"/>
  <c r="F2062" i="1"/>
  <c r="E2063" i="1"/>
  <c r="F2063" i="1"/>
  <c r="E2064" i="1"/>
  <c r="F2064" i="1"/>
  <c r="E2065" i="1"/>
  <c r="F2065" i="1"/>
  <c r="E2066" i="1"/>
  <c r="F2066" i="1"/>
  <c r="E2067" i="1"/>
  <c r="F2067" i="1"/>
  <c r="E2068" i="1"/>
  <c r="F2068" i="1"/>
  <c r="E2069" i="1"/>
  <c r="F2069" i="1"/>
  <c r="E2070" i="1"/>
  <c r="F2070" i="1"/>
  <c r="E2071" i="1"/>
  <c r="F2071" i="1"/>
  <c r="E2072" i="1"/>
  <c r="F2072" i="1"/>
  <c r="E2073" i="1"/>
  <c r="F2073" i="1"/>
  <c r="E2074" i="1"/>
  <c r="F2074" i="1"/>
  <c r="E2075" i="1"/>
  <c r="F2075" i="1"/>
  <c r="E2078" i="1"/>
  <c r="F2078" i="1"/>
  <c r="E2079" i="1"/>
  <c r="F2079" i="1"/>
  <c r="E2080" i="1"/>
  <c r="F2080" i="1"/>
  <c r="E2081" i="1"/>
  <c r="F2081" i="1"/>
  <c r="E2082" i="1"/>
  <c r="F2082" i="1"/>
  <c r="E2083" i="1"/>
  <c r="F2083" i="1"/>
  <c r="E2084" i="1"/>
  <c r="F2084" i="1"/>
  <c r="E2085" i="1"/>
  <c r="F2085" i="1"/>
  <c r="E2086" i="1"/>
  <c r="F2086" i="1"/>
  <c r="E2087" i="1"/>
  <c r="F2087" i="1"/>
  <c r="E2088" i="1"/>
  <c r="F2088" i="1"/>
  <c r="F2089" i="1"/>
  <c r="E2091" i="1"/>
  <c r="F2091" i="1"/>
  <c r="E2092" i="1"/>
  <c r="F2092" i="1"/>
  <c r="E2093" i="1"/>
  <c r="F2093" i="1"/>
  <c r="F2040" i="1"/>
  <c r="E2040" i="1"/>
  <c r="F2032" i="1"/>
  <c r="E2032" i="1"/>
  <c r="F2031" i="1"/>
  <c r="E2031" i="1"/>
  <c r="E2024" i="1"/>
  <c r="F2024" i="1"/>
  <c r="E2025" i="1"/>
  <c r="F2025" i="1"/>
  <c r="E2026" i="1"/>
  <c r="F2026" i="1"/>
  <c r="E2027" i="1"/>
  <c r="F2027" i="1"/>
  <c r="E2028" i="1"/>
  <c r="F2028" i="1"/>
  <c r="E2029" i="1"/>
  <c r="F2029" i="1"/>
  <c r="E2030" i="1"/>
  <c r="F2030" i="1"/>
  <c r="E2033" i="1"/>
  <c r="F2033" i="1"/>
  <c r="E2034" i="1"/>
  <c r="F2034" i="1"/>
  <c r="E2035" i="1"/>
  <c r="F2035" i="1"/>
  <c r="E2036" i="1"/>
  <c r="F2036" i="1"/>
  <c r="E2037" i="1"/>
  <c r="F2037" i="1"/>
  <c r="E2038" i="1"/>
  <c r="F2038" i="1"/>
  <c r="E2039" i="1"/>
  <c r="F2039" i="1"/>
  <c r="E2041" i="1"/>
  <c r="F2041" i="1"/>
  <c r="E2042" i="1"/>
  <c r="F2042" i="1"/>
  <c r="E2043" i="1"/>
  <c r="F2043" i="1"/>
  <c r="E2044" i="1"/>
  <c r="F2044" i="1"/>
  <c r="E2045" i="1"/>
  <c r="F2045" i="1"/>
  <c r="E2046" i="1"/>
  <c r="F2046" i="1"/>
  <c r="E2047" i="1"/>
  <c r="F2047" i="1"/>
  <c r="E2048" i="1"/>
  <c r="F2048" i="1"/>
  <c r="E2049" i="1"/>
  <c r="F2049" i="1"/>
  <c r="E2023" i="1"/>
  <c r="F2023" i="1"/>
  <c r="F2019" i="1"/>
  <c r="E2019" i="1"/>
  <c r="F2005" i="1"/>
  <c r="E2005" i="1"/>
  <c r="E1993" i="1"/>
  <c r="F1993" i="1"/>
  <c r="E1994" i="1"/>
  <c r="F1994" i="1"/>
  <c r="E1995" i="1"/>
  <c r="F1995" i="1"/>
  <c r="E1996" i="1"/>
  <c r="F1996" i="1"/>
  <c r="E1997" i="1"/>
  <c r="F1997" i="1"/>
  <c r="E1998" i="1"/>
  <c r="F1998" i="1"/>
  <c r="E1999" i="1"/>
  <c r="F1999" i="1"/>
  <c r="E2000" i="1"/>
  <c r="F2000" i="1"/>
  <c r="E2001" i="1"/>
  <c r="F2001" i="1"/>
  <c r="E2002" i="1"/>
  <c r="F2002" i="1"/>
  <c r="E2003" i="1"/>
  <c r="F2003" i="1"/>
  <c r="E2004" i="1"/>
  <c r="F2004" i="1"/>
  <c r="E2006" i="1"/>
  <c r="F2006" i="1"/>
  <c r="E2007" i="1"/>
  <c r="F2007" i="1"/>
  <c r="E2008" i="1"/>
  <c r="F2008" i="1"/>
  <c r="E2009" i="1"/>
  <c r="F2009" i="1"/>
  <c r="E2010" i="1"/>
  <c r="F2010" i="1"/>
  <c r="E2011" i="1"/>
  <c r="F2011" i="1"/>
  <c r="E2012" i="1"/>
  <c r="F2012" i="1"/>
  <c r="E2013" i="1"/>
  <c r="F2013" i="1"/>
  <c r="E2014" i="1"/>
  <c r="F2014" i="1"/>
  <c r="E2015" i="1"/>
  <c r="F2015" i="1"/>
  <c r="E2016" i="1"/>
  <c r="F2016" i="1"/>
  <c r="E2017" i="1"/>
  <c r="F2017" i="1"/>
  <c r="E2018" i="1"/>
  <c r="F2018" i="1"/>
  <c r="E2020" i="1"/>
  <c r="F2020" i="1"/>
  <c r="E2021" i="1"/>
  <c r="F2021" i="1"/>
  <c r="E2022" i="1"/>
  <c r="F2022" i="1"/>
  <c r="F1980" i="1"/>
  <c r="E1980" i="1"/>
  <c r="F1979" i="1"/>
  <c r="E1979" i="1"/>
  <c r="F1971" i="1"/>
  <c r="E1971" i="1"/>
  <c r="F1910" i="1"/>
  <c r="E1910" i="1"/>
  <c r="F1958" i="1"/>
  <c r="E1958" i="1"/>
  <c r="F1957" i="1"/>
  <c r="E1957" i="1"/>
  <c r="E1947" i="1"/>
  <c r="F1947" i="1"/>
  <c r="F1942" i="1"/>
  <c r="E1942" i="1"/>
  <c r="F1921" i="1"/>
  <c r="E1921" i="1"/>
  <c r="F1920" i="1"/>
  <c r="E1920" i="1"/>
  <c r="E1956" i="1"/>
  <c r="F1956" i="1"/>
  <c r="E1959" i="1"/>
  <c r="F1959" i="1"/>
  <c r="E1960" i="1"/>
  <c r="F1960" i="1"/>
  <c r="E1961" i="1"/>
  <c r="F1961" i="1"/>
  <c r="E1962" i="1"/>
  <c r="F1962" i="1"/>
  <c r="E1963" i="1"/>
  <c r="F1963" i="1"/>
  <c r="E1964" i="1"/>
  <c r="F1964" i="1"/>
  <c r="E1965" i="1"/>
  <c r="F1965" i="1"/>
  <c r="E1966" i="1"/>
  <c r="F1966" i="1"/>
  <c r="E1967" i="1"/>
  <c r="F1967" i="1"/>
  <c r="E1968" i="1"/>
  <c r="F1968" i="1"/>
  <c r="E1969" i="1"/>
  <c r="F1969" i="1"/>
  <c r="E1970" i="1"/>
  <c r="F1970" i="1"/>
  <c r="E1972" i="1"/>
  <c r="F1972" i="1"/>
  <c r="E1973" i="1"/>
  <c r="F1973" i="1"/>
  <c r="E1974" i="1"/>
  <c r="F1974" i="1"/>
  <c r="E1975" i="1"/>
  <c r="F1975" i="1"/>
  <c r="E1976" i="1"/>
  <c r="F1976" i="1"/>
  <c r="E1977" i="1"/>
  <c r="F1977" i="1"/>
  <c r="E1978" i="1"/>
  <c r="F1978" i="1"/>
  <c r="E1981" i="1"/>
  <c r="F1981" i="1"/>
  <c r="E1982" i="1"/>
  <c r="F1982" i="1"/>
  <c r="E1983" i="1"/>
  <c r="F1983" i="1"/>
  <c r="E1984" i="1"/>
  <c r="F1984" i="1"/>
  <c r="E1985" i="1"/>
  <c r="F1985" i="1"/>
  <c r="E1986" i="1"/>
  <c r="F1986" i="1"/>
  <c r="E1987" i="1"/>
  <c r="F1987" i="1"/>
  <c r="E1988" i="1"/>
  <c r="F1988" i="1"/>
  <c r="E1989" i="1"/>
  <c r="F1989" i="1"/>
  <c r="E1990" i="1"/>
  <c r="F1990" i="1"/>
  <c r="E1991" i="1"/>
  <c r="F1991" i="1"/>
  <c r="E1992" i="1"/>
  <c r="F1992" i="1"/>
  <c r="F1839" i="1"/>
  <c r="E1928" i="1"/>
  <c r="F1928" i="1"/>
  <c r="E1929" i="1"/>
  <c r="F1929" i="1"/>
  <c r="E1930" i="1"/>
  <c r="F1930" i="1"/>
  <c r="E1931" i="1"/>
  <c r="F1931" i="1"/>
  <c r="E1932" i="1"/>
  <c r="F1932" i="1"/>
  <c r="E1933" i="1"/>
  <c r="F1933" i="1"/>
  <c r="E1934" i="1"/>
  <c r="F1934" i="1"/>
  <c r="E1935" i="1"/>
  <c r="F1935" i="1"/>
  <c r="E1936" i="1"/>
  <c r="F1936" i="1"/>
  <c r="E1937" i="1"/>
  <c r="F1937" i="1"/>
  <c r="E1938" i="1"/>
  <c r="F1938" i="1"/>
  <c r="E1939" i="1"/>
  <c r="F1939" i="1"/>
  <c r="E1940" i="1"/>
  <c r="F1940" i="1"/>
  <c r="E1941" i="1"/>
  <c r="F1941" i="1"/>
  <c r="E1943" i="1"/>
  <c r="F1943" i="1"/>
  <c r="E1944" i="1"/>
  <c r="F1944" i="1"/>
  <c r="E1945" i="1"/>
  <c r="F1945" i="1"/>
  <c r="E1946" i="1"/>
  <c r="F1946" i="1"/>
  <c r="E1948" i="1"/>
  <c r="F1948" i="1"/>
  <c r="E1949" i="1"/>
  <c r="F1949" i="1"/>
  <c r="E1950" i="1"/>
  <c r="F1950" i="1"/>
  <c r="E1951" i="1"/>
  <c r="F1951" i="1"/>
  <c r="E1952" i="1"/>
  <c r="F1952" i="1"/>
  <c r="E1953" i="1"/>
  <c r="F1953" i="1"/>
  <c r="E1954" i="1"/>
  <c r="F1954" i="1"/>
  <c r="E1955" i="1"/>
  <c r="F1955" i="1"/>
  <c r="E1839" i="1"/>
  <c r="F1897" i="1"/>
  <c r="F1898" i="1"/>
  <c r="F1899" i="1"/>
  <c r="F1900" i="1"/>
  <c r="F1901" i="1"/>
  <c r="F1902" i="1"/>
  <c r="F1903" i="1"/>
  <c r="F1904" i="1"/>
  <c r="F1905" i="1"/>
  <c r="F1906" i="1"/>
  <c r="F1907" i="1"/>
  <c r="F1908" i="1"/>
  <c r="F1909" i="1"/>
  <c r="F1911" i="1"/>
  <c r="F1912" i="1"/>
  <c r="F1913" i="1"/>
  <c r="F1914" i="1"/>
  <c r="F1915" i="1"/>
  <c r="F1916" i="1"/>
  <c r="F1917" i="1"/>
  <c r="F1918" i="1"/>
  <c r="F1919" i="1"/>
  <c r="F1922" i="1"/>
  <c r="F1923" i="1"/>
  <c r="F1924" i="1"/>
  <c r="F1925" i="1"/>
  <c r="F1926" i="1"/>
  <c r="F1927" i="1"/>
  <c r="E1897" i="1"/>
  <c r="E1898" i="1"/>
  <c r="E1899" i="1"/>
  <c r="E1900" i="1"/>
  <c r="E1901" i="1"/>
  <c r="E1902" i="1"/>
  <c r="E1903" i="1"/>
  <c r="E1904" i="1"/>
  <c r="E1905" i="1"/>
  <c r="E1906" i="1"/>
  <c r="E1907" i="1"/>
  <c r="E1908" i="1"/>
  <c r="E1909" i="1"/>
  <c r="E1911" i="1"/>
  <c r="E1912" i="1"/>
  <c r="E1913" i="1"/>
  <c r="E1914" i="1"/>
  <c r="E1915" i="1"/>
  <c r="E1916" i="1"/>
  <c r="E1917" i="1"/>
  <c r="E1918" i="1"/>
  <c r="E1919" i="1"/>
  <c r="E1922" i="1"/>
  <c r="E1923" i="1"/>
  <c r="E1924" i="1"/>
  <c r="E1925" i="1"/>
  <c r="E1926" i="1"/>
  <c r="E1927" i="1"/>
  <c r="F1896" i="1"/>
  <c r="E1896" i="1"/>
  <c r="F1895" i="1"/>
  <c r="E1895" i="1"/>
  <c r="F1894" i="1"/>
  <c r="E1894" i="1"/>
  <c r="F1880" i="1"/>
  <c r="E1880" i="1"/>
  <c r="F1879" i="1"/>
  <c r="E1879" i="1"/>
  <c r="E1877" i="1"/>
  <c r="E1878" i="1"/>
  <c r="F1869" i="1"/>
  <c r="E1869" i="1"/>
  <c r="F1868" i="1"/>
  <c r="E1868" i="1"/>
  <c r="F1849" i="1"/>
  <c r="E1849" i="1"/>
  <c r="E1843" i="1"/>
  <c r="F1843" i="1"/>
  <c r="E1844" i="1"/>
  <c r="F1844" i="1"/>
  <c r="E1845" i="1"/>
  <c r="F1845" i="1"/>
  <c r="E1846" i="1"/>
  <c r="F1846" i="1"/>
  <c r="E1847" i="1"/>
  <c r="F1847" i="1"/>
  <c r="E1848" i="1"/>
  <c r="F1848" i="1"/>
  <c r="E1850" i="1"/>
  <c r="F1850" i="1"/>
  <c r="E1851" i="1"/>
  <c r="F1851" i="1"/>
  <c r="E1852" i="1"/>
  <c r="F1852" i="1"/>
  <c r="E1853" i="1"/>
  <c r="F1853" i="1"/>
  <c r="E1854" i="1"/>
  <c r="F1854" i="1"/>
  <c r="E1855" i="1"/>
  <c r="F1855" i="1"/>
  <c r="E1856" i="1"/>
  <c r="F1856" i="1"/>
  <c r="E1857" i="1"/>
  <c r="F1857" i="1"/>
  <c r="E1858" i="1"/>
  <c r="F1858" i="1"/>
  <c r="E1859" i="1"/>
  <c r="F1859" i="1"/>
  <c r="E1860" i="1"/>
  <c r="F1860" i="1"/>
  <c r="E1861" i="1"/>
  <c r="F1861" i="1"/>
  <c r="E1862" i="1"/>
  <c r="F1862" i="1"/>
  <c r="E1863" i="1"/>
  <c r="F1863" i="1"/>
  <c r="E1864" i="1"/>
  <c r="F1864" i="1"/>
  <c r="E1865" i="1"/>
  <c r="F1865" i="1"/>
  <c r="E1866" i="1"/>
  <c r="F1866" i="1"/>
  <c r="E1867" i="1"/>
  <c r="F1867" i="1"/>
  <c r="E1870" i="1"/>
  <c r="F1870" i="1"/>
  <c r="E1871" i="1"/>
  <c r="F1871" i="1"/>
  <c r="E1872" i="1"/>
  <c r="F1872" i="1"/>
  <c r="E1873" i="1"/>
  <c r="F1873" i="1"/>
  <c r="E1874" i="1"/>
  <c r="F1874" i="1"/>
  <c r="E1875" i="1"/>
  <c r="F1875" i="1"/>
  <c r="E1876" i="1"/>
  <c r="F1876" i="1"/>
  <c r="F1877" i="1"/>
  <c r="F1878" i="1"/>
  <c r="E1881" i="1"/>
  <c r="F1881" i="1"/>
  <c r="E1882" i="1"/>
  <c r="F1882" i="1"/>
  <c r="E1883" i="1"/>
  <c r="F1883" i="1"/>
  <c r="E1884" i="1"/>
  <c r="F1884" i="1"/>
  <c r="E1885" i="1"/>
  <c r="F1885" i="1"/>
  <c r="E1886" i="1"/>
  <c r="F1886" i="1"/>
  <c r="E1887" i="1"/>
  <c r="F1887" i="1"/>
  <c r="E1888" i="1"/>
  <c r="F1888" i="1"/>
  <c r="E1889" i="1"/>
  <c r="F1889" i="1"/>
  <c r="E1890" i="1"/>
  <c r="F1890" i="1"/>
  <c r="E1891" i="1"/>
  <c r="F1891" i="1"/>
  <c r="E1892" i="1"/>
  <c r="F1892" i="1"/>
  <c r="E1893" i="1"/>
  <c r="F1893" i="1"/>
  <c r="F1824" i="1"/>
  <c r="E1824" i="1"/>
  <c r="F1810" i="1"/>
  <c r="E1810" i="1"/>
  <c r="F1798" i="1"/>
  <c r="E1798" i="1"/>
  <c r="E1783" i="1"/>
  <c r="F1783" i="1"/>
  <c r="E1781" i="1"/>
  <c r="F1781" i="1"/>
  <c r="E1788" i="1"/>
  <c r="F1788" i="1"/>
  <c r="E1789" i="1"/>
  <c r="F1789" i="1"/>
  <c r="E1790" i="1"/>
  <c r="F1790" i="1"/>
  <c r="E1791" i="1"/>
  <c r="F1791" i="1"/>
  <c r="E1792" i="1"/>
  <c r="F1792" i="1"/>
  <c r="E1793" i="1"/>
  <c r="F1793" i="1"/>
  <c r="E1794" i="1"/>
  <c r="F1794" i="1"/>
  <c r="E1795" i="1"/>
  <c r="F1795" i="1"/>
  <c r="E1796" i="1"/>
  <c r="F1796" i="1"/>
  <c r="E1797" i="1"/>
  <c r="F1797" i="1"/>
  <c r="E1799" i="1"/>
  <c r="F1799" i="1"/>
  <c r="E1800" i="1"/>
  <c r="F1800" i="1"/>
  <c r="E1801" i="1"/>
  <c r="F1801" i="1"/>
  <c r="E1802" i="1"/>
  <c r="F1802" i="1"/>
  <c r="E1803" i="1"/>
  <c r="F1803" i="1"/>
  <c r="E1804" i="1"/>
  <c r="F1804" i="1"/>
  <c r="E1805" i="1"/>
  <c r="F1805" i="1"/>
  <c r="E1806" i="1"/>
  <c r="F1806" i="1"/>
  <c r="E1807" i="1"/>
  <c r="F1807" i="1"/>
  <c r="E1808" i="1"/>
  <c r="F1808" i="1"/>
  <c r="E1809" i="1"/>
  <c r="F1809" i="1"/>
  <c r="E1811" i="1"/>
  <c r="F1811" i="1"/>
  <c r="E1812" i="1"/>
  <c r="F1812" i="1"/>
  <c r="E1813" i="1"/>
  <c r="F1813" i="1"/>
  <c r="E1814" i="1"/>
  <c r="F1814" i="1"/>
  <c r="E1815" i="1"/>
  <c r="F1815" i="1"/>
  <c r="E1816" i="1"/>
  <c r="F1816" i="1"/>
  <c r="E1817" i="1"/>
  <c r="F1817" i="1"/>
  <c r="E1818" i="1"/>
  <c r="F1818" i="1"/>
  <c r="E1819" i="1"/>
  <c r="F1819" i="1"/>
  <c r="E1820" i="1"/>
  <c r="F1820" i="1"/>
  <c r="E1821" i="1"/>
  <c r="F1821" i="1"/>
  <c r="E1822" i="1"/>
  <c r="F1822" i="1"/>
  <c r="E1823" i="1"/>
  <c r="F1823" i="1"/>
  <c r="E1825" i="1"/>
  <c r="F1825" i="1"/>
  <c r="E1826" i="1"/>
  <c r="F1826" i="1"/>
  <c r="E1827" i="1"/>
  <c r="F1827" i="1"/>
  <c r="E1828" i="1"/>
  <c r="F1828" i="1"/>
  <c r="E1829" i="1"/>
  <c r="F1829" i="1"/>
  <c r="E1830" i="1"/>
  <c r="F1830" i="1"/>
  <c r="E1831" i="1"/>
  <c r="F1831" i="1"/>
  <c r="E1832" i="1"/>
  <c r="F1832" i="1"/>
  <c r="E1833" i="1"/>
  <c r="F1833" i="1"/>
  <c r="E1834" i="1"/>
  <c r="F1834" i="1"/>
  <c r="E1835" i="1"/>
  <c r="F1835" i="1"/>
  <c r="E1836" i="1"/>
  <c r="F1836" i="1"/>
  <c r="E1837" i="1"/>
  <c r="F1837" i="1"/>
  <c r="E1838" i="1"/>
  <c r="F1838" i="1"/>
  <c r="E1840" i="1"/>
  <c r="F1840" i="1"/>
  <c r="E1841" i="1"/>
  <c r="F1841" i="1"/>
  <c r="E1842" i="1"/>
  <c r="F1842" i="1"/>
  <c r="F1772" i="1"/>
  <c r="E1772" i="1"/>
  <c r="F1745" i="1"/>
  <c r="E1745" i="1"/>
  <c r="E1734" i="1"/>
  <c r="F1734" i="1"/>
  <c r="E1732" i="1"/>
  <c r="F1732" i="1"/>
  <c r="E1730" i="1"/>
  <c r="F1730" i="1"/>
  <c r="E1731" i="1"/>
  <c r="F1731" i="1"/>
  <c r="E1733" i="1"/>
  <c r="F1733" i="1"/>
  <c r="E1735" i="1"/>
  <c r="F1735" i="1"/>
  <c r="E1736" i="1"/>
  <c r="F1736" i="1"/>
  <c r="E1737" i="1"/>
  <c r="F1737" i="1"/>
  <c r="E1738" i="1"/>
  <c r="F1738" i="1"/>
  <c r="E1739" i="1"/>
  <c r="F1739" i="1"/>
  <c r="E1740" i="1"/>
  <c r="F1740" i="1"/>
  <c r="E1741" i="1"/>
  <c r="F1741" i="1"/>
  <c r="E1742" i="1"/>
  <c r="F1742" i="1"/>
  <c r="E1743" i="1"/>
  <c r="F1743" i="1"/>
  <c r="E1744" i="1"/>
  <c r="F1744" i="1"/>
  <c r="E1746" i="1"/>
  <c r="F1746" i="1"/>
  <c r="E1747" i="1"/>
  <c r="F1747" i="1"/>
  <c r="E1748" i="1"/>
  <c r="F1748" i="1"/>
  <c r="E1749" i="1"/>
  <c r="F1749" i="1"/>
  <c r="E1750" i="1"/>
  <c r="F1750" i="1"/>
  <c r="E1751" i="1"/>
  <c r="F1751" i="1"/>
  <c r="E1752" i="1"/>
  <c r="F1752" i="1"/>
  <c r="E1753" i="1"/>
  <c r="F1753" i="1"/>
  <c r="E1754" i="1"/>
  <c r="F1754" i="1"/>
  <c r="E1755" i="1"/>
  <c r="F1755" i="1"/>
  <c r="E1756" i="1"/>
  <c r="F1756" i="1"/>
  <c r="E1757" i="1"/>
  <c r="F1757" i="1"/>
  <c r="E1758" i="1"/>
  <c r="F1758" i="1"/>
  <c r="E1759" i="1"/>
  <c r="F1759" i="1"/>
  <c r="E1760" i="1"/>
  <c r="F1760" i="1"/>
  <c r="E1761" i="1"/>
  <c r="F1761" i="1"/>
  <c r="E1762" i="1"/>
  <c r="F1762" i="1"/>
  <c r="E1763" i="1"/>
  <c r="F1763" i="1"/>
  <c r="E1764" i="1"/>
  <c r="F1764" i="1"/>
  <c r="E1765" i="1"/>
  <c r="F1765" i="1"/>
  <c r="E1766" i="1"/>
  <c r="F1766" i="1"/>
  <c r="E1767" i="1"/>
  <c r="F1767" i="1"/>
  <c r="E1768" i="1"/>
  <c r="F1768" i="1"/>
  <c r="E1769" i="1"/>
  <c r="F1769" i="1"/>
  <c r="E1770" i="1"/>
  <c r="F1770" i="1"/>
  <c r="E1771" i="1"/>
  <c r="F1771" i="1"/>
  <c r="E1773" i="1"/>
  <c r="F1773" i="1"/>
  <c r="E1774" i="1"/>
  <c r="F1774" i="1"/>
  <c r="E1775" i="1"/>
  <c r="F1775" i="1"/>
  <c r="E1776" i="1"/>
  <c r="F1776" i="1"/>
  <c r="E1777" i="1"/>
  <c r="F1777" i="1"/>
  <c r="E1778" i="1"/>
  <c r="F1778" i="1"/>
  <c r="E1779" i="1"/>
  <c r="F1779" i="1"/>
  <c r="E1780" i="1"/>
  <c r="F1780" i="1"/>
  <c r="E1782" i="1"/>
  <c r="F1782" i="1"/>
  <c r="E1784" i="1"/>
  <c r="F1784" i="1"/>
  <c r="E1785" i="1"/>
  <c r="F1785" i="1"/>
  <c r="E1786" i="1"/>
  <c r="F1786" i="1"/>
  <c r="E1787" i="1"/>
  <c r="F1787" i="1"/>
  <c r="F1714" i="1"/>
  <c r="E1714" i="1"/>
  <c r="F1713" i="1"/>
  <c r="E1713" i="1"/>
  <c r="F1673" i="1"/>
  <c r="E1673" i="1"/>
  <c r="F1669" i="1"/>
  <c r="E1669" i="1"/>
  <c r="F1668" i="1"/>
  <c r="E1668" i="1"/>
  <c r="F1667" i="1"/>
  <c r="E1667" i="1"/>
  <c r="F1666" i="1"/>
  <c r="E1666" i="1"/>
  <c r="E1674" i="1"/>
  <c r="F1674" i="1"/>
  <c r="E1675" i="1"/>
  <c r="F1675" i="1"/>
  <c r="E1676" i="1"/>
  <c r="F1676" i="1"/>
  <c r="E1677" i="1"/>
  <c r="F1677" i="1"/>
  <c r="E1678" i="1"/>
  <c r="F1678" i="1"/>
  <c r="E1679" i="1"/>
  <c r="F1679" i="1"/>
  <c r="E1680" i="1"/>
  <c r="F1680" i="1"/>
  <c r="E1681" i="1"/>
  <c r="F1681" i="1"/>
  <c r="E1682" i="1"/>
  <c r="F1682" i="1"/>
  <c r="E1683" i="1"/>
  <c r="F1683" i="1"/>
  <c r="E1684" i="1"/>
  <c r="F1684" i="1"/>
  <c r="E1685" i="1"/>
  <c r="F1685" i="1"/>
  <c r="E1686" i="1"/>
  <c r="F1686" i="1"/>
  <c r="E1687" i="1"/>
  <c r="F1687" i="1"/>
  <c r="E1688" i="1"/>
  <c r="F1688" i="1"/>
  <c r="E1689" i="1"/>
  <c r="F1689" i="1"/>
  <c r="E1690" i="1"/>
  <c r="F1690" i="1"/>
  <c r="E1691" i="1"/>
  <c r="F1691" i="1"/>
  <c r="E1692" i="1"/>
  <c r="F1692" i="1"/>
  <c r="E1693" i="1"/>
  <c r="F1693" i="1"/>
  <c r="E1694" i="1"/>
  <c r="F1694" i="1"/>
  <c r="E1695" i="1"/>
  <c r="F1695" i="1"/>
  <c r="E1696" i="1"/>
  <c r="F1696" i="1"/>
  <c r="E1697" i="1"/>
  <c r="F1697" i="1"/>
  <c r="E1698" i="1"/>
  <c r="F1698" i="1"/>
  <c r="E1699" i="1"/>
  <c r="F1699" i="1"/>
  <c r="E1700" i="1"/>
  <c r="F1700" i="1"/>
  <c r="E1701" i="1"/>
  <c r="F1701" i="1"/>
  <c r="E1702" i="1"/>
  <c r="F1702" i="1"/>
  <c r="E1703" i="1"/>
  <c r="F1703" i="1"/>
  <c r="E1704" i="1"/>
  <c r="F1704" i="1"/>
  <c r="E1705" i="1"/>
  <c r="F1705" i="1"/>
  <c r="E1706" i="1"/>
  <c r="F1706" i="1"/>
  <c r="E1707" i="1"/>
  <c r="F1707" i="1"/>
  <c r="E1708" i="1"/>
  <c r="F1708" i="1"/>
  <c r="E1709" i="1"/>
  <c r="F1709" i="1"/>
  <c r="E1710" i="1"/>
  <c r="F1710" i="1"/>
  <c r="E1711" i="1"/>
  <c r="F1711" i="1"/>
  <c r="E1712" i="1"/>
  <c r="F1712" i="1"/>
  <c r="E1715" i="1"/>
  <c r="F1715" i="1"/>
  <c r="E1716" i="1"/>
  <c r="F1716" i="1"/>
  <c r="E1717" i="1"/>
  <c r="F1717" i="1"/>
  <c r="E1718" i="1"/>
  <c r="F1718" i="1"/>
  <c r="E1719" i="1"/>
  <c r="F1719" i="1"/>
  <c r="E1720" i="1"/>
  <c r="F1720" i="1"/>
  <c r="E1721" i="1"/>
  <c r="F1721" i="1"/>
  <c r="E1722" i="1"/>
  <c r="F1722" i="1"/>
  <c r="E1723" i="1"/>
  <c r="F1723" i="1"/>
  <c r="E1724" i="1"/>
  <c r="F1724" i="1"/>
  <c r="E1725" i="1"/>
  <c r="F1725" i="1"/>
  <c r="E1726" i="1"/>
  <c r="F1726" i="1"/>
  <c r="E1727" i="1"/>
  <c r="F1727" i="1"/>
  <c r="E1728" i="1"/>
  <c r="F1728" i="1"/>
  <c r="E1729" i="1"/>
  <c r="F1729" i="1"/>
  <c r="F1630" i="1"/>
  <c r="E1630" i="1"/>
  <c r="F1629" i="1"/>
  <c r="E1629" i="1"/>
  <c r="F1628" i="1"/>
  <c r="E1628" i="1"/>
  <c r="F1618" i="1"/>
  <c r="E1618" i="1"/>
  <c r="F1608" i="1"/>
  <c r="F1603" i="1"/>
  <c r="E1603" i="1"/>
  <c r="F1602" i="1"/>
  <c r="E1602" i="1"/>
  <c r="F1601" i="1"/>
  <c r="E1601" i="1"/>
  <c r="F1580" i="1"/>
  <c r="E1580" i="1"/>
  <c r="F1579" i="1"/>
  <c r="E1579" i="1"/>
  <c r="E1597" i="1"/>
  <c r="F1597" i="1"/>
  <c r="E1598" i="1"/>
  <c r="F1598" i="1"/>
  <c r="E1599" i="1"/>
  <c r="F1599" i="1"/>
  <c r="E1600" i="1"/>
  <c r="F1600" i="1"/>
  <c r="E1604" i="1"/>
  <c r="F1604" i="1"/>
  <c r="E1605" i="1"/>
  <c r="F1605" i="1"/>
  <c r="E1606" i="1"/>
  <c r="F1606" i="1"/>
  <c r="E1607" i="1"/>
  <c r="F1607" i="1"/>
  <c r="E1608" i="1"/>
  <c r="E1609" i="1"/>
  <c r="F1609" i="1"/>
  <c r="E1610" i="1"/>
  <c r="F1610" i="1"/>
  <c r="E1611" i="1"/>
  <c r="F1611" i="1"/>
  <c r="E1612" i="1"/>
  <c r="F1612" i="1"/>
  <c r="E1613" i="1"/>
  <c r="F1613" i="1"/>
  <c r="E1614" i="1"/>
  <c r="F1614" i="1"/>
  <c r="E1615" i="1"/>
  <c r="F1615" i="1"/>
  <c r="E1616" i="1"/>
  <c r="F1616" i="1"/>
  <c r="E1617" i="1"/>
  <c r="F1617" i="1"/>
  <c r="E1619" i="1"/>
  <c r="F1619" i="1"/>
  <c r="E1620" i="1"/>
  <c r="F1620" i="1"/>
  <c r="E1621" i="1"/>
  <c r="F1621" i="1"/>
  <c r="E1622" i="1"/>
  <c r="F1622" i="1"/>
  <c r="E1623" i="1"/>
  <c r="F1623" i="1"/>
  <c r="E1624" i="1"/>
  <c r="F1624" i="1"/>
  <c r="E1625" i="1"/>
  <c r="F1625" i="1"/>
  <c r="E1626" i="1"/>
  <c r="F1626" i="1"/>
  <c r="E1627" i="1"/>
  <c r="F1627" i="1"/>
  <c r="E1631" i="1"/>
  <c r="F1631" i="1"/>
  <c r="E1632" i="1"/>
  <c r="F1632" i="1"/>
  <c r="E1633" i="1"/>
  <c r="F1633" i="1"/>
  <c r="E1634" i="1"/>
  <c r="F1634" i="1"/>
  <c r="E1635" i="1"/>
  <c r="F1635" i="1"/>
  <c r="E1636" i="1"/>
  <c r="F1636" i="1"/>
  <c r="E1637" i="1"/>
  <c r="F1637" i="1"/>
  <c r="E1638" i="1"/>
  <c r="F1638" i="1"/>
  <c r="E1639" i="1"/>
  <c r="F1639" i="1"/>
  <c r="E1640" i="1"/>
  <c r="F1640" i="1"/>
  <c r="E1641" i="1"/>
  <c r="F1641" i="1"/>
  <c r="E1642" i="1"/>
  <c r="F1642" i="1"/>
  <c r="E1643" i="1"/>
  <c r="F1643" i="1"/>
  <c r="E1644" i="1"/>
  <c r="F1644" i="1"/>
  <c r="E1645" i="1"/>
  <c r="F1645" i="1"/>
  <c r="E1646" i="1"/>
  <c r="F1646" i="1"/>
  <c r="E1647" i="1"/>
  <c r="F1647" i="1"/>
  <c r="E1648" i="1"/>
  <c r="F1648" i="1"/>
  <c r="E1649" i="1"/>
  <c r="F1649" i="1"/>
  <c r="E1650" i="1"/>
  <c r="F1650" i="1"/>
  <c r="E1651" i="1"/>
  <c r="F1651" i="1"/>
  <c r="E1652" i="1"/>
  <c r="F1652" i="1"/>
  <c r="E1653" i="1"/>
  <c r="F1653" i="1"/>
  <c r="E1654" i="1"/>
  <c r="F1654" i="1"/>
  <c r="E1655" i="1"/>
  <c r="F1655" i="1"/>
  <c r="E1656" i="1"/>
  <c r="F1656" i="1"/>
  <c r="E1657" i="1"/>
  <c r="F1657" i="1"/>
  <c r="E1658" i="1"/>
  <c r="F1658" i="1"/>
  <c r="E1659" i="1"/>
  <c r="F1659" i="1"/>
  <c r="E1660" i="1"/>
  <c r="F1660" i="1"/>
  <c r="E1661" i="1"/>
  <c r="F1661" i="1"/>
  <c r="E1662" i="1"/>
  <c r="F1662" i="1"/>
  <c r="E1663" i="1"/>
  <c r="F1663" i="1"/>
  <c r="E1664" i="1"/>
  <c r="F1664" i="1"/>
  <c r="E1665" i="1"/>
  <c r="F1665" i="1"/>
  <c r="E1670" i="1"/>
  <c r="F1670" i="1"/>
  <c r="E1671" i="1"/>
  <c r="F1671" i="1"/>
  <c r="E1672" i="1"/>
  <c r="F1672" i="1"/>
  <c r="F1561" i="1"/>
  <c r="E1561" i="1"/>
  <c r="F1553" i="1"/>
  <c r="E1553" i="1"/>
  <c r="E1547" i="1"/>
  <c r="E1525" i="1"/>
  <c r="F1525" i="1"/>
  <c r="E1526" i="1"/>
  <c r="F1526" i="1"/>
  <c r="E1527" i="1"/>
  <c r="F1527" i="1"/>
  <c r="E1528" i="1"/>
  <c r="F1528" i="1"/>
  <c r="E1529" i="1"/>
  <c r="F1529" i="1"/>
  <c r="E1530" i="1"/>
  <c r="F1530" i="1"/>
  <c r="E1531" i="1"/>
  <c r="F1531" i="1"/>
  <c r="E1532" i="1"/>
  <c r="F1532" i="1"/>
  <c r="E1533" i="1"/>
  <c r="F1533" i="1"/>
  <c r="E1534" i="1"/>
  <c r="F1534" i="1"/>
  <c r="E1535" i="1"/>
  <c r="F1535" i="1"/>
  <c r="E1536" i="1"/>
  <c r="F1536" i="1"/>
  <c r="E1537" i="1"/>
  <c r="F1537" i="1"/>
  <c r="E1538" i="1"/>
  <c r="F1538" i="1"/>
  <c r="E1539" i="1"/>
  <c r="F1539" i="1"/>
  <c r="E1540" i="1"/>
  <c r="F1540" i="1"/>
  <c r="E1541" i="1"/>
  <c r="F1541" i="1"/>
  <c r="E1542" i="1"/>
  <c r="F1542" i="1"/>
  <c r="E1543" i="1"/>
  <c r="F1543" i="1"/>
  <c r="E1544" i="1"/>
  <c r="F1544" i="1"/>
  <c r="E1545" i="1"/>
  <c r="F1545" i="1"/>
  <c r="E1546" i="1"/>
  <c r="F1546" i="1"/>
  <c r="F1547" i="1"/>
  <c r="E1548" i="1"/>
  <c r="F1548" i="1"/>
  <c r="E1549" i="1"/>
  <c r="F1549" i="1"/>
  <c r="E1550" i="1"/>
  <c r="F1550" i="1"/>
  <c r="E1551" i="1"/>
  <c r="F1551" i="1"/>
  <c r="E1552" i="1"/>
  <c r="F1552" i="1"/>
  <c r="E1554" i="1"/>
  <c r="F1554" i="1"/>
  <c r="E1555" i="1"/>
  <c r="F1555" i="1"/>
  <c r="E1556" i="1"/>
  <c r="F1556" i="1"/>
  <c r="E1557" i="1"/>
  <c r="F1557" i="1"/>
  <c r="E1558" i="1"/>
  <c r="F1558" i="1"/>
  <c r="E1559" i="1"/>
  <c r="F1559" i="1"/>
  <c r="E1560" i="1"/>
  <c r="F1560" i="1"/>
  <c r="E1562" i="1"/>
  <c r="F1562" i="1"/>
  <c r="E1563" i="1"/>
  <c r="F1563" i="1"/>
  <c r="E1564" i="1"/>
  <c r="F1564" i="1"/>
  <c r="E1565" i="1"/>
  <c r="F1565" i="1"/>
  <c r="E1566" i="1"/>
  <c r="F1566" i="1"/>
  <c r="E1567" i="1"/>
  <c r="F1567" i="1"/>
  <c r="E1568" i="1"/>
  <c r="F1568" i="1"/>
  <c r="E1569" i="1"/>
  <c r="F1569" i="1"/>
  <c r="E1570" i="1"/>
  <c r="F1570" i="1"/>
  <c r="E1571" i="1"/>
  <c r="F1571" i="1"/>
  <c r="E1572" i="1"/>
  <c r="F1572" i="1"/>
  <c r="E1573" i="1"/>
  <c r="F1573" i="1"/>
  <c r="E1574" i="1"/>
  <c r="F1574" i="1"/>
  <c r="E1575" i="1"/>
  <c r="F1575" i="1"/>
  <c r="E1576" i="1"/>
  <c r="F1576" i="1"/>
  <c r="E1577" i="1"/>
  <c r="F1577" i="1"/>
  <c r="E1578" i="1"/>
  <c r="F1578" i="1"/>
  <c r="E1581" i="1"/>
  <c r="F1581" i="1"/>
  <c r="E1582" i="1"/>
  <c r="F1582" i="1"/>
  <c r="E1583" i="1"/>
  <c r="F1583" i="1"/>
  <c r="E1584" i="1"/>
  <c r="F1584" i="1"/>
  <c r="E1585" i="1"/>
  <c r="F1585" i="1"/>
  <c r="E1586" i="1"/>
  <c r="F1586" i="1"/>
  <c r="E1587" i="1"/>
  <c r="F1587" i="1"/>
  <c r="E1588" i="1"/>
  <c r="F1588" i="1"/>
  <c r="E1589" i="1"/>
  <c r="F1589" i="1"/>
  <c r="E1590" i="1"/>
  <c r="F1590" i="1"/>
  <c r="E1591" i="1"/>
  <c r="F1591" i="1"/>
  <c r="E1592" i="1"/>
  <c r="F1592" i="1"/>
  <c r="E1593" i="1"/>
  <c r="F1593" i="1"/>
  <c r="E1594" i="1"/>
  <c r="F1594" i="1"/>
  <c r="E1595" i="1"/>
  <c r="F1595" i="1"/>
  <c r="E1596" i="1"/>
  <c r="F1596" i="1"/>
  <c r="E1510" i="1"/>
  <c r="E1506" i="1"/>
  <c r="F1506" i="1"/>
  <c r="E1507" i="1"/>
  <c r="F1507" i="1"/>
  <c r="E1508" i="1"/>
  <c r="F1508" i="1"/>
  <c r="E1509" i="1"/>
  <c r="F1509" i="1"/>
  <c r="F1510" i="1"/>
  <c r="E1511" i="1"/>
  <c r="F1511" i="1"/>
  <c r="E1512" i="1"/>
  <c r="F1512" i="1"/>
  <c r="E1513" i="1"/>
  <c r="F1513" i="1"/>
  <c r="E1514" i="1"/>
  <c r="F1514" i="1"/>
  <c r="E1515" i="1"/>
  <c r="F1515" i="1"/>
  <c r="E1516" i="1"/>
  <c r="F1516" i="1"/>
  <c r="E1517" i="1"/>
  <c r="F1517" i="1"/>
  <c r="E1518" i="1"/>
  <c r="F1518" i="1"/>
  <c r="E1519" i="1"/>
  <c r="F1519" i="1"/>
  <c r="E1520" i="1"/>
  <c r="F1520" i="1"/>
  <c r="E1521" i="1"/>
  <c r="F1521" i="1"/>
  <c r="E1522" i="1"/>
  <c r="F1522" i="1"/>
  <c r="E1523" i="1"/>
  <c r="F1523" i="1"/>
  <c r="E1524" i="1"/>
  <c r="F1524" i="1"/>
  <c r="F1487" i="1"/>
  <c r="E1487" i="1"/>
  <c r="F1486" i="1"/>
  <c r="E1486" i="1"/>
  <c r="F1470" i="1"/>
  <c r="E1470" i="1"/>
  <c r="F1469" i="1"/>
  <c r="E1469" i="1"/>
  <c r="F1463" i="1"/>
  <c r="E1463" i="1"/>
  <c r="F1453" i="1"/>
  <c r="E1453" i="1"/>
  <c r="F1450" i="1"/>
  <c r="E1450" i="1"/>
  <c r="F1449" i="1"/>
  <c r="E1449" i="1"/>
  <c r="F1436" i="1"/>
  <c r="E1436" i="1"/>
  <c r="F1435" i="1"/>
  <c r="E1435" i="1"/>
  <c r="E1439" i="1"/>
  <c r="F1439" i="1"/>
  <c r="E1440" i="1"/>
  <c r="F1440" i="1"/>
  <c r="E1441" i="1"/>
  <c r="F1441" i="1"/>
  <c r="E1442" i="1"/>
  <c r="F1442" i="1"/>
  <c r="E1443" i="1"/>
  <c r="F1443" i="1"/>
  <c r="E1444" i="1"/>
  <c r="F1444" i="1"/>
  <c r="E1445" i="1"/>
  <c r="F1445" i="1"/>
  <c r="E1446" i="1"/>
  <c r="F1446" i="1"/>
  <c r="E1447" i="1"/>
  <c r="F1447" i="1"/>
  <c r="E1448" i="1"/>
  <c r="F1448" i="1"/>
  <c r="E1451" i="1"/>
  <c r="F1451" i="1"/>
  <c r="E1452" i="1"/>
  <c r="F1452" i="1"/>
  <c r="E1454" i="1"/>
  <c r="F1454" i="1"/>
  <c r="E1455" i="1"/>
  <c r="F1455" i="1"/>
  <c r="E1456" i="1"/>
  <c r="F1456" i="1"/>
  <c r="E1457" i="1"/>
  <c r="F1457" i="1"/>
  <c r="E1458" i="1"/>
  <c r="F1458" i="1"/>
  <c r="E1459" i="1"/>
  <c r="F1459" i="1"/>
  <c r="E1460" i="1"/>
  <c r="F1460" i="1"/>
  <c r="E1461" i="1"/>
  <c r="F1461" i="1"/>
  <c r="E1462" i="1"/>
  <c r="F1462" i="1"/>
  <c r="E1464" i="1"/>
  <c r="F1464" i="1"/>
  <c r="E1465" i="1"/>
  <c r="F1465" i="1"/>
  <c r="E1466" i="1"/>
  <c r="F1466" i="1"/>
  <c r="E1467" i="1"/>
  <c r="F1467" i="1"/>
  <c r="E1468" i="1"/>
  <c r="F1468" i="1"/>
  <c r="E1471" i="1"/>
  <c r="F1471" i="1"/>
  <c r="E1472" i="1"/>
  <c r="F1472" i="1"/>
  <c r="E1473" i="1"/>
  <c r="F1473" i="1"/>
  <c r="E1474" i="1"/>
  <c r="F1474" i="1"/>
  <c r="E1475" i="1"/>
  <c r="F1475" i="1"/>
  <c r="E1476" i="1"/>
  <c r="F1476" i="1"/>
  <c r="E1477" i="1"/>
  <c r="F1477" i="1"/>
  <c r="E1478" i="1"/>
  <c r="F1478" i="1"/>
  <c r="E1479" i="1"/>
  <c r="F1479" i="1"/>
  <c r="E1480" i="1"/>
  <c r="F1480" i="1"/>
  <c r="E1481" i="1"/>
  <c r="F1481" i="1"/>
  <c r="E1482" i="1"/>
  <c r="F1482" i="1"/>
  <c r="E1483" i="1"/>
  <c r="F1483" i="1"/>
  <c r="E1484" i="1"/>
  <c r="F1484" i="1"/>
  <c r="E1485" i="1"/>
  <c r="F1485" i="1"/>
  <c r="E1488" i="1"/>
  <c r="F1488" i="1"/>
  <c r="E1489" i="1"/>
  <c r="F1489" i="1"/>
  <c r="E1490" i="1"/>
  <c r="F1490" i="1"/>
  <c r="E1491" i="1"/>
  <c r="F1491" i="1"/>
  <c r="E1492" i="1"/>
  <c r="F1492" i="1"/>
  <c r="E1493" i="1"/>
  <c r="F1493" i="1"/>
  <c r="E1494" i="1"/>
  <c r="F1494" i="1"/>
  <c r="E1495" i="1"/>
  <c r="F1495" i="1"/>
  <c r="E1496" i="1"/>
  <c r="F1496" i="1"/>
  <c r="E1497" i="1"/>
  <c r="F1497" i="1"/>
  <c r="E1498" i="1"/>
  <c r="F1498" i="1"/>
  <c r="E1499" i="1"/>
  <c r="F1499" i="1"/>
  <c r="E1500" i="1"/>
  <c r="F1500" i="1"/>
  <c r="E1501" i="1"/>
  <c r="F1501" i="1"/>
  <c r="E1502" i="1"/>
  <c r="F1502" i="1"/>
  <c r="E1503" i="1"/>
  <c r="F1503" i="1"/>
  <c r="E1504" i="1"/>
  <c r="F1504" i="1"/>
  <c r="E1505" i="1"/>
  <c r="F1505" i="1"/>
  <c r="E1424" i="1"/>
  <c r="F1424" i="1"/>
  <c r="F1419" i="1"/>
  <c r="E1419" i="1"/>
  <c r="F1418" i="1"/>
  <c r="E1418" i="1"/>
  <c r="E1407" i="1"/>
  <c r="E1406" i="1"/>
  <c r="F1395" i="1"/>
  <c r="E1395" i="1"/>
  <c r="F1376" i="1"/>
  <c r="E1376" i="1"/>
  <c r="F1367" i="1"/>
  <c r="F1368" i="1"/>
  <c r="E1367" i="1"/>
  <c r="E1368" i="1"/>
  <c r="E1387" i="1"/>
  <c r="F1387" i="1"/>
  <c r="E1388" i="1"/>
  <c r="F1388" i="1"/>
  <c r="E1389" i="1"/>
  <c r="F1389" i="1"/>
  <c r="E1390" i="1"/>
  <c r="F1390" i="1"/>
  <c r="E1391" i="1"/>
  <c r="F1391" i="1"/>
  <c r="E1392" i="1"/>
  <c r="F1392" i="1"/>
  <c r="E1393" i="1"/>
  <c r="F1393" i="1"/>
  <c r="E1394" i="1"/>
  <c r="F1394" i="1"/>
  <c r="E1396" i="1"/>
  <c r="F1396" i="1"/>
  <c r="E1397" i="1"/>
  <c r="F1397" i="1"/>
  <c r="E1398" i="1"/>
  <c r="F1398" i="1"/>
  <c r="E1399" i="1"/>
  <c r="F1399" i="1"/>
  <c r="E1400" i="1"/>
  <c r="F1400" i="1"/>
  <c r="E1401" i="1"/>
  <c r="F1401" i="1"/>
  <c r="E1402" i="1"/>
  <c r="F1402" i="1"/>
  <c r="E1403" i="1"/>
  <c r="F1403" i="1"/>
  <c r="E1404" i="1"/>
  <c r="F1404" i="1"/>
  <c r="E1405" i="1"/>
  <c r="F1405" i="1"/>
  <c r="F1406" i="1"/>
  <c r="F1407" i="1"/>
  <c r="E1408" i="1"/>
  <c r="F1408" i="1"/>
  <c r="E1409" i="1"/>
  <c r="F1409" i="1"/>
  <c r="E1410" i="1"/>
  <c r="F1410" i="1"/>
  <c r="E1411" i="1"/>
  <c r="F1411" i="1"/>
  <c r="E1412" i="1"/>
  <c r="F1412" i="1"/>
  <c r="E1413" i="1"/>
  <c r="F1413" i="1"/>
  <c r="E1414" i="1"/>
  <c r="F1414" i="1"/>
  <c r="E1415" i="1"/>
  <c r="F1415" i="1"/>
  <c r="E1416" i="1"/>
  <c r="F1416" i="1"/>
  <c r="E1417" i="1"/>
  <c r="F1417" i="1"/>
  <c r="E1420" i="1"/>
  <c r="F1420" i="1"/>
  <c r="E1421" i="1"/>
  <c r="F1421" i="1"/>
  <c r="E1422" i="1"/>
  <c r="F1422" i="1"/>
  <c r="E1423" i="1"/>
  <c r="F1423" i="1"/>
  <c r="E1425" i="1"/>
  <c r="F1425" i="1"/>
  <c r="E1426" i="1"/>
  <c r="F1426" i="1"/>
  <c r="E1427" i="1"/>
  <c r="F1427" i="1"/>
  <c r="E1428" i="1"/>
  <c r="F1428" i="1"/>
  <c r="E1429" i="1"/>
  <c r="F1429" i="1"/>
  <c r="E1430" i="1"/>
  <c r="F1430" i="1"/>
  <c r="E1431" i="1"/>
  <c r="F1431" i="1"/>
  <c r="E1432" i="1"/>
  <c r="F1432" i="1"/>
  <c r="E1433" i="1"/>
  <c r="F1433" i="1"/>
  <c r="E1434" i="1"/>
  <c r="F1434" i="1"/>
  <c r="E1437" i="1"/>
  <c r="F1437" i="1"/>
  <c r="E1438" i="1"/>
  <c r="F1438" i="1"/>
  <c r="F1358" i="1"/>
  <c r="E1358" i="1"/>
  <c r="F1357" i="1"/>
  <c r="E1357" i="1"/>
  <c r="E1355" i="1"/>
  <c r="E1345" i="1"/>
  <c r="F1336" i="1"/>
  <c r="E1336" i="1"/>
  <c r="E1339" i="1"/>
  <c r="F1339" i="1"/>
  <c r="E1340" i="1"/>
  <c r="F1340" i="1"/>
  <c r="E1341" i="1"/>
  <c r="F1341" i="1"/>
  <c r="E1342" i="1"/>
  <c r="F1342" i="1"/>
  <c r="E1343" i="1"/>
  <c r="F1343" i="1"/>
  <c r="E1344" i="1"/>
  <c r="F1344" i="1"/>
  <c r="F1345" i="1"/>
  <c r="E1346" i="1"/>
  <c r="F1346" i="1"/>
  <c r="E1347" i="1"/>
  <c r="F1347" i="1"/>
  <c r="E1348" i="1"/>
  <c r="F1348" i="1"/>
  <c r="E1349" i="1"/>
  <c r="F1349" i="1"/>
  <c r="E1350" i="1"/>
  <c r="F1350" i="1"/>
  <c r="E1351" i="1"/>
  <c r="F1351" i="1"/>
  <c r="E1352" i="1"/>
  <c r="F1352" i="1"/>
  <c r="E1353" i="1"/>
  <c r="F1353" i="1"/>
  <c r="E1354" i="1"/>
  <c r="F1354" i="1"/>
  <c r="F1355" i="1"/>
  <c r="E1356" i="1"/>
  <c r="F1356" i="1"/>
  <c r="E1359" i="1"/>
  <c r="F1359" i="1"/>
  <c r="E1360" i="1"/>
  <c r="F1360" i="1"/>
  <c r="E1361" i="1"/>
  <c r="F1361" i="1"/>
  <c r="E1362" i="1"/>
  <c r="F1362" i="1"/>
  <c r="E1363" i="1"/>
  <c r="F1363" i="1"/>
  <c r="E1364" i="1"/>
  <c r="F1364" i="1"/>
  <c r="E1365" i="1"/>
  <c r="F1365" i="1"/>
  <c r="E1366" i="1"/>
  <c r="F1366" i="1"/>
  <c r="E1369" i="1"/>
  <c r="F1369" i="1"/>
  <c r="E1370" i="1"/>
  <c r="F1370" i="1"/>
  <c r="E1371" i="1"/>
  <c r="F1371" i="1"/>
  <c r="E1372" i="1"/>
  <c r="F1372" i="1"/>
  <c r="E1373" i="1"/>
  <c r="F1373" i="1"/>
  <c r="E1374" i="1"/>
  <c r="F1374" i="1"/>
  <c r="E1375" i="1"/>
  <c r="F1375" i="1"/>
  <c r="E1377" i="1"/>
  <c r="F1377" i="1"/>
  <c r="E1378" i="1"/>
  <c r="F1378" i="1"/>
  <c r="E1379" i="1"/>
  <c r="F1379" i="1"/>
  <c r="E1380" i="1"/>
  <c r="F1380" i="1"/>
  <c r="E1381" i="1"/>
  <c r="F1381" i="1"/>
  <c r="E1382" i="1"/>
  <c r="F1382" i="1"/>
  <c r="E1383" i="1"/>
  <c r="F1383" i="1"/>
  <c r="E1384" i="1"/>
  <c r="F1384" i="1"/>
  <c r="E1385" i="1"/>
  <c r="F1385" i="1"/>
  <c r="E1386" i="1"/>
  <c r="F1386" i="1"/>
  <c r="F1324" i="1"/>
  <c r="E1324" i="1"/>
  <c r="E1309" i="1"/>
  <c r="F1303" i="1"/>
  <c r="E1303" i="1"/>
  <c r="E1292" i="1"/>
  <c r="F1292" i="1"/>
  <c r="E1293" i="1"/>
  <c r="F1293" i="1"/>
  <c r="E1294" i="1"/>
  <c r="F1294" i="1"/>
  <c r="E1295" i="1"/>
  <c r="F1295" i="1"/>
  <c r="E1296" i="1"/>
  <c r="F1296" i="1"/>
  <c r="E1297" i="1"/>
  <c r="F1297" i="1"/>
  <c r="E1298" i="1"/>
  <c r="F1298" i="1"/>
  <c r="E1299" i="1"/>
  <c r="F1299" i="1"/>
  <c r="E1300" i="1"/>
  <c r="F1300" i="1"/>
  <c r="E1301" i="1"/>
  <c r="F1301" i="1"/>
  <c r="E1302" i="1"/>
  <c r="F1302" i="1"/>
  <c r="E1304" i="1"/>
  <c r="F1304" i="1"/>
  <c r="E1305" i="1"/>
  <c r="F1305" i="1"/>
  <c r="E1306" i="1"/>
  <c r="F1306" i="1"/>
  <c r="E1307" i="1"/>
  <c r="F1307" i="1"/>
  <c r="E1308" i="1"/>
  <c r="F1308" i="1"/>
  <c r="F1309" i="1"/>
  <c r="E1310" i="1"/>
  <c r="F1310" i="1"/>
  <c r="E1311" i="1"/>
  <c r="F1311" i="1"/>
  <c r="E1312" i="1"/>
  <c r="F1312" i="1"/>
  <c r="E1313" i="1"/>
  <c r="F1313" i="1"/>
  <c r="E1314" i="1"/>
  <c r="F1314" i="1"/>
  <c r="E1315" i="1"/>
  <c r="F1315" i="1"/>
  <c r="E1316" i="1"/>
  <c r="F1316" i="1"/>
  <c r="E1317" i="1"/>
  <c r="F1317" i="1"/>
  <c r="E1318" i="1"/>
  <c r="F1318" i="1"/>
  <c r="E1319" i="1"/>
  <c r="F1319" i="1"/>
  <c r="E1320" i="1"/>
  <c r="F1320" i="1"/>
  <c r="E1321" i="1"/>
  <c r="F1321" i="1"/>
  <c r="E1322" i="1"/>
  <c r="F1322" i="1"/>
  <c r="E1323" i="1"/>
  <c r="F1323" i="1"/>
  <c r="E1325" i="1"/>
  <c r="F1325" i="1"/>
  <c r="E1326" i="1"/>
  <c r="F1326" i="1"/>
  <c r="E1327" i="1"/>
  <c r="F1327" i="1"/>
  <c r="E1328" i="1"/>
  <c r="F1328" i="1"/>
  <c r="E1329" i="1"/>
  <c r="F1329" i="1"/>
  <c r="E1330" i="1"/>
  <c r="F1330" i="1"/>
  <c r="E1331" i="1"/>
  <c r="F1331" i="1"/>
  <c r="E1332" i="1"/>
  <c r="F1332" i="1"/>
  <c r="E1333" i="1"/>
  <c r="F1333" i="1"/>
  <c r="E1334" i="1"/>
  <c r="F1334" i="1"/>
  <c r="E1335" i="1"/>
  <c r="F1335" i="1"/>
  <c r="E1337" i="1"/>
  <c r="F1337" i="1"/>
  <c r="E1338" i="1"/>
  <c r="F1338" i="1"/>
  <c r="E1281" i="1"/>
  <c r="F1279" i="1"/>
  <c r="E1279" i="1"/>
  <c r="F1274" i="1"/>
  <c r="E1274" i="1"/>
  <c r="F1255" i="1"/>
  <c r="E1250" i="1"/>
  <c r="E1249" i="1"/>
  <c r="E1248" i="1"/>
  <c r="E1261" i="1"/>
  <c r="F1261" i="1"/>
  <c r="E1262" i="1"/>
  <c r="F1262" i="1"/>
  <c r="E1263" i="1"/>
  <c r="F1263" i="1"/>
  <c r="E1264" i="1"/>
  <c r="F1264" i="1"/>
  <c r="E1265" i="1"/>
  <c r="F1265" i="1"/>
  <c r="E1266" i="1"/>
  <c r="F1266" i="1"/>
  <c r="E1267" i="1"/>
  <c r="F1267" i="1"/>
  <c r="E1268" i="1"/>
  <c r="F1268" i="1"/>
  <c r="E1269" i="1"/>
  <c r="F1269" i="1"/>
  <c r="E1270" i="1"/>
  <c r="F1270" i="1"/>
  <c r="E1271" i="1"/>
  <c r="F1271" i="1"/>
  <c r="E1272" i="1"/>
  <c r="F1272" i="1"/>
  <c r="E1273" i="1"/>
  <c r="F1273" i="1"/>
  <c r="E1275" i="1"/>
  <c r="F1275" i="1"/>
  <c r="E1276" i="1"/>
  <c r="F1276" i="1"/>
  <c r="E1277" i="1"/>
  <c r="F1277" i="1"/>
  <c r="E1278" i="1"/>
  <c r="F1278" i="1"/>
  <c r="E1280" i="1"/>
  <c r="F1280" i="1"/>
  <c r="F1281" i="1"/>
  <c r="E1282" i="1"/>
  <c r="F1282" i="1"/>
  <c r="E1283" i="1"/>
  <c r="F1283" i="1"/>
  <c r="E1284" i="1"/>
  <c r="F1284" i="1"/>
  <c r="E1285" i="1"/>
  <c r="F1285" i="1"/>
  <c r="E1286" i="1"/>
  <c r="F1286" i="1"/>
  <c r="E1287" i="1"/>
  <c r="F1287" i="1"/>
  <c r="E1288" i="1"/>
  <c r="F1288" i="1"/>
  <c r="E1289" i="1"/>
  <c r="F1289" i="1"/>
  <c r="E1290" i="1"/>
  <c r="F1290" i="1"/>
  <c r="E1291" i="1"/>
  <c r="F1291" i="1"/>
  <c r="E1232" i="1"/>
  <c r="F1231" i="1"/>
  <c r="E1231" i="1"/>
  <c r="F1230" i="1"/>
  <c r="E1230" i="1"/>
  <c r="F1223" i="1"/>
  <c r="E1223" i="1"/>
  <c r="F1222" i="1"/>
  <c r="E1222" i="1"/>
  <c r="E1221" i="1"/>
  <c r="F1218" i="1"/>
  <c r="E1218" i="1"/>
  <c r="E1208" i="1"/>
  <c r="F1208" i="1"/>
  <c r="E1209" i="1"/>
  <c r="F1209" i="1"/>
  <c r="E1210" i="1"/>
  <c r="F1210" i="1"/>
  <c r="E1211" i="1"/>
  <c r="F1211" i="1"/>
  <c r="E1212" i="1"/>
  <c r="F1212" i="1"/>
  <c r="E1213" i="1"/>
  <c r="F1213" i="1"/>
  <c r="E1214" i="1"/>
  <c r="F1214" i="1"/>
  <c r="E1215" i="1"/>
  <c r="F1215" i="1"/>
  <c r="E1216" i="1"/>
  <c r="F1216" i="1"/>
  <c r="E1217" i="1"/>
  <c r="F1217" i="1"/>
  <c r="E1219" i="1"/>
  <c r="F1219" i="1"/>
  <c r="E1220" i="1"/>
  <c r="F1220" i="1"/>
  <c r="F1221" i="1"/>
  <c r="E1224" i="1"/>
  <c r="F1224" i="1"/>
  <c r="E1225" i="1"/>
  <c r="F1225" i="1"/>
  <c r="E1226" i="1"/>
  <c r="F1226" i="1"/>
  <c r="E1227" i="1"/>
  <c r="F1227" i="1"/>
  <c r="E1228" i="1"/>
  <c r="F1228" i="1"/>
  <c r="E1229" i="1"/>
  <c r="F1229" i="1"/>
  <c r="F1232" i="1"/>
  <c r="E1233" i="1"/>
  <c r="F1233" i="1"/>
  <c r="E1234" i="1"/>
  <c r="F1234" i="1"/>
  <c r="E1235" i="1"/>
  <c r="F1235" i="1"/>
  <c r="E1236" i="1"/>
  <c r="F1236" i="1"/>
  <c r="E1237" i="1"/>
  <c r="F1237" i="1"/>
  <c r="E1238" i="1"/>
  <c r="F1238" i="1"/>
  <c r="E1239" i="1"/>
  <c r="F1239" i="1"/>
  <c r="E1240" i="1"/>
  <c r="F1240" i="1"/>
  <c r="E1241" i="1"/>
  <c r="F1241" i="1"/>
  <c r="E1242" i="1"/>
  <c r="F1242" i="1"/>
  <c r="E1243" i="1"/>
  <c r="F1243" i="1"/>
  <c r="E1244" i="1"/>
  <c r="F1244" i="1"/>
  <c r="E1245" i="1"/>
  <c r="F1245" i="1"/>
  <c r="E1246" i="1"/>
  <c r="F1246" i="1"/>
  <c r="E1247" i="1"/>
  <c r="F1247" i="1"/>
  <c r="F1248" i="1"/>
  <c r="F1249" i="1"/>
  <c r="F1250" i="1"/>
  <c r="E1251" i="1"/>
  <c r="F1251" i="1"/>
  <c r="E1252" i="1"/>
  <c r="F1252" i="1"/>
  <c r="E1254" i="1"/>
  <c r="F1254" i="1"/>
  <c r="E1255" i="1"/>
  <c r="E1256" i="1"/>
  <c r="F1256" i="1"/>
  <c r="E1257" i="1"/>
  <c r="F1257" i="1"/>
  <c r="E1258" i="1"/>
  <c r="F1258" i="1"/>
  <c r="E1259" i="1"/>
  <c r="F1259" i="1"/>
  <c r="E1260" i="1"/>
  <c r="F1260" i="1"/>
  <c r="F1196" i="1"/>
  <c r="F1197" i="1"/>
  <c r="F1198" i="1"/>
  <c r="F1199" i="1"/>
  <c r="F1200" i="1"/>
  <c r="F1201" i="1"/>
  <c r="F1202" i="1"/>
  <c r="F1203" i="1"/>
  <c r="F1204" i="1"/>
  <c r="F1205" i="1"/>
  <c r="F1206" i="1"/>
  <c r="F1207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F1195" i="1"/>
  <c r="E1195" i="1"/>
  <c r="F1185" i="1"/>
  <c r="F1186" i="1"/>
  <c r="F1187" i="1"/>
  <c r="F1188" i="1"/>
  <c r="F1189" i="1"/>
  <c r="F1190" i="1"/>
  <c r="F1191" i="1"/>
  <c r="F1192" i="1"/>
  <c r="F1193" i="1"/>
  <c r="F1194" i="1"/>
  <c r="E1185" i="1"/>
  <c r="E1186" i="1"/>
  <c r="E1187" i="1"/>
  <c r="E1188" i="1"/>
  <c r="E1189" i="1"/>
  <c r="E1190" i="1"/>
  <c r="E1191" i="1"/>
  <c r="E1192" i="1"/>
  <c r="E1193" i="1"/>
  <c r="E1194" i="1"/>
  <c r="E1184" i="1"/>
  <c r="F1184" i="1"/>
  <c r="F1183" i="1"/>
  <c r="E1183" i="1"/>
  <c r="E1096" i="1"/>
  <c r="E1095" i="1"/>
  <c r="F1091" i="1"/>
  <c r="E1091" i="1"/>
  <c r="E1086" i="1"/>
  <c r="E1087" i="1"/>
  <c r="E1088" i="1"/>
  <c r="E1085" i="1"/>
  <c r="F1077" i="1"/>
  <c r="F1078" i="1"/>
  <c r="F1079" i="1"/>
  <c r="F1080" i="1"/>
  <c r="F1081" i="1"/>
  <c r="F1082" i="1"/>
  <c r="F1083" i="1"/>
  <c r="F1084" i="1"/>
  <c r="F1085" i="1"/>
  <c r="F1086" i="1"/>
  <c r="F1087" i="1"/>
  <c r="F1088" i="1"/>
  <c r="F1089" i="1"/>
  <c r="F1090" i="1"/>
  <c r="F1092" i="1"/>
  <c r="F1093" i="1"/>
  <c r="F1094" i="1"/>
  <c r="F1095" i="1"/>
  <c r="F1096" i="1"/>
  <c r="F1097" i="1"/>
  <c r="F1098" i="1"/>
  <c r="F1099" i="1"/>
  <c r="F1100" i="1"/>
  <c r="F1101" i="1"/>
  <c r="F1102" i="1"/>
  <c r="F1103" i="1"/>
  <c r="F1104" i="1"/>
  <c r="F1105" i="1"/>
  <c r="F1106" i="1"/>
  <c r="F1107" i="1"/>
  <c r="F1108" i="1"/>
  <c r="F1109" i="1"/>
  <c r="F1110" i="1"/>
  <c r="F1111" i="1"/>
  <c r="F1112" i="1"/>
  <c r="F1113" i="1"/>
  <c r="F1114" i="1"/>
  <c r="F1115" i="1"/>
  <c r="F1116" i="1"/>
  <c r="F1117" i="1"/>
  <c r="F1118" i="1"/>
  <c r="F1119" i="1"/>
  <c r="F1120" i="1"/>
  <c r="F1121" i="1"/>
  <c r="F1122" i="1"/>
  <c r="F1123" i="1"/>
  <c r="F1124" i="1"/>
  <c r="F1125" i="1"/>
  <c r="F1126" i="1"/>
  <c r="F1127" i="1"/>
  <c r="F1128" i="1"/>
  <c r="F1129" i="1"/>
  <c r="F1130" i="1"/>
  <c r="F1131" i="1"/>
  <c r="F1132" i="1"/>
  <c r="F1133" i="1"/>
  <c r="F1134" i="1"/>
  <c r="F1135" i="1"/>
  <c r="F1136" i="1"/>
  <c r="F1137" i="1"/>
  <c r="F1138" i="1"/>
  <c r="F1139" i="1"/>
  <c r="F1140" i="1"/>
  <c r="F1141" i="1"/>
  <c r="F1142" i="1"/>
  <c r="F1143" i="1"/>
  <c r="F1144" i="1"/>
  <c r="F1145" i="1"/>
  <c r="F1146" i="1"/>
  <c r="F1147" i="1"/>
  <c r="F1148" i="1"/>
  <c r="F1149" i="1"/>
  <c r="F1150" i="1"/>
  <c r="F1151" i="1"/>
  <c r="F1152" i="1"/>
  <c r="F1153" i="1"/>
  <c r="F1154" i="1"/>
  <c r="F1155" i="1"/>
  <c r="F1156" i="1"/>
  <c r="F1157" i="1"/>
  <c r="F1158" i="1"/>
  <c r="F1159" i="1"/>
  <c r="F1160" i="1"/>
  <c r="F1161" i="1"/>
  <c r="F1162" i="1"/>
  <c r="F1163" i="1"/>
  <c r="F1164" i="1"/>
  <c r="F1165" i="1"/>
  <c r="F1166" i="1"/>
  <c r="F1167" i="1"/>
  <c r="F1168" i="1"/>
  <c r="F1169" i="1"/>
  <c r="F1170" i="1"/>
  <c r="F1171" i="1"/>
  <c r="F1172" i="1"/>
  <c r="F1173" i="1"/>
  <c r="F1174" i="1"/>
  <c r="F1175" i="1"/>
  <c r="F1176" i="1"/>
  <c r="F1177" i="1"/>
  <c r="F1178" i="1"/>
  <c r="F1179" i="1"/>
  <c r="F1180" i="1"/>
  <c r="F1181" i="1"/>
  <c r="F1182" i="1"/>
  <c r="E1077" i="1"/>
  <c r="E1078" i="1"/>
  <c r="E1079" i="1"/>
  <c r="E1080" i="1"/>
  <c r="E1081" i="1"/>
  <c r="E1082" i="1"/>
  <c r="E1083" i="1"/>
  <c r="E1084" i="1"/>
  <c r="E1089" i="1"/>
  <c r="E1090" i="1"/>
  <c r="E1092" i="1"/>
  <c r="E1093" i="1"/>
  <c r="E1094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F1072" i="1"/>
  <c r="E1072" i="1"/>
  <c r="F1071" i="1"/>
  <c r="E1071" i="1"/>
  <c r="F1053" i="1"/>
  <c r="E1053" i="1"/>
  <c r="E1048" i="1"/>
  <c r="F1048" i="1"/>
  <c r="E1049" i="1"/>
  <c r="F1049" i="1"/>
  <c r="E1050" i="1"/>
  <c r="F1050" i="1"/>
  <c r="E1051" i="1"/>
  <c r="F1051" i="1"/>
  <c r="E1052" i="1"/>
  <c r="F1052" i="1"/>
  <c r="E1054" i="1"/>
  <c r="F1054" i="1"/>
  <c r="E1055" i="1"/>
  <c r="F1055" i="1"/>
  <c r="E1056" i="1"/>
  <c r="F1056" i="1"/>
  <c r="E1057" i="1"/>
  <c r="F1057" i="1"/>
  <c r="E1058" i="1"/>
  <c r="F1058" i="1"/>
  <c r="E1059" i="1"/>
  <c r="F1059" i="1"/>
  <c r="E1060" i="1"/>
  <c r="F1060" i="1"/>
  <c r="E1061" i="1"/>
  <c r="F1061" i="1"/>
  <c r="E1062" i="1"/>
  <c r="F1062" i="1"/>
  <c r="E1063" i="1"/>
  <c r="F1063" i="1"/>
  <c r="E1064" i="1"/>
  <c r="F1064" i="1"/>
  <c r="E1065" i="1"/>
  <c r="F1065" i="1"/>
  <c r="E1066" i="1"/>
  <c r="F1066" i="1"/>
  <c r="E1067" i="1"/>
  <c r="F1067" i="1"/>
  <c r="E1068" i="1"/>
  <c r="F1068" i="1"/>
  <c r="E1069" i="1"/>
  <c r="F1069" i="1"/>
  <c r="E1070" i="1"/>
  <c r="F1070" i="1"/>
  <c r="E1073" i="1"/>
  <c r="F1073" i="1"/>
  <c r="E1074" i="1"/>
  <c r="F1074" i="1"/>
  <c r="E1075" i="1"/>
  <c r="F1075" i="1"/>
  <c r="E1076" i="1"/>
  <c r="F1076" i="1"/>
  <c r="F1046" i="1"/>
  <c r="F1047" i="1"/>
  <c r="E1046" i="1"/>
  <c r="E1047" i="1"/>
  <c r="F1037" i="1"/>
  <c r="E1037" i="1"/>
  <c r="F1036" i="1"/>
  <c r="E1036" i="1"/>
  <c r="E1038" i="1"/>
  <c r="F1038" i="1"/>
  <c r="E1039" i="1"/>
  <c r="F1039" i="1"/>
  <c r="E1040" i="1"/>
  <c r="F1040" i="1"/>
  <c r="E1041" i="1"/>
  <c r="F1041" i="1"/>
  <c r="E1042" i="1"/>
  <c r="F1042" i="1"/>
  <c r="E1043" i="1"/>
  <c r="F1043" i="1"/>
  <c r="E1044" i="1"/>
  <c r="F1044" i="1"/>
  <c r="E1045" i="1"/>
  <c r="F1045" i="1"/>
  <c r="E1027" i="1"/>
  <c r="F1027" i="1"/>
  <c r="E1028" i="1"/>
  <c r="F1028" i="1"/>
  <c r="E1029" i="1"/>
  <c r="F1029" i="1"/>
  <c r="E1030" i="1"/>
  <c r="F1030" i="1"/>
  <c r="E1031" i="1"/>
  <c r="F1031" i="1"/>
  <c r="E1032" i="1"/>
  <c r="F1032" i="1"/>
  <c r="E1033" i="1"/>
  <c r="F1033" i="1"/>
  <c r="E1034" i="1"/>
  <c r="F1034" i="1"/>
  <c r="E1035" i="1"/>
  <c r="F1035" i="1"/>
  <c r="E1026" i="1"/>
  <c r="F1026" i="1"/>
  <c r="F1025" i="1"/>
  <c r="E1025" i="1"/>
  <c r="E1010" i="1"/>
  <c r="F1010" i="1"/>
  <c r="F1001" i="1"/>
  <c r="E1001" i="1"/>
  <c r="F998" i="1"/>
  <c r="E998" i="1"/>
  <c r="F992" i="1"/>
  <c r="F993" i="1"/>
  <c r="F994" i="1"/>
  <c r="F995" i="1"/>
  <c r="F996" i="1"/>
  <c r="F997" i="1"/>
  <c r="F999" i="1"/>
  <c r="F1000" i="1"/>
  <c r="F1002" i="1"/>
  <c r="F1003" i="1"/>
  <c r="F1004" i="1"/>
  <c r="F1005" i="1"/>
  <c r="F1006" i="1"/>
  <c r="F1007" i="1"/>
  <c r="F1008" i="1"/>
  <c r="F1009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E992" i="1"/>
  <c r="E993" i="1"/>
  <c r="E994" i="1"/>
  <c r="E995" i="1"/>
  <c r="E996" i="1"/>
  <c r="E997" i="1"/>
  <c r="E999" i="1"/>
  <c r="E1000" i="1"/>
  <c r="E1002" i="1"/>
  <c r="E1003" i="1"/>
  <c r="E1004" i="1"/>
  <c r="E1005" i="1"/>
  <c r="E1006" i="1"/>
  <c r="E1007" i="1"/>
  <c r="E1008" i="1"/>
  <c r="E1009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F991" i="1"/>
  <c r="E991" i="1"/>
  <c r="F990" i="1"/>
  <c r="E990" i="1"/>
  <c r="F989" i="1"/>
  <c r="E989" i="1"/>
  <c r="F982" i="1"/>
  <c r="E982" i="1"/>
  <c r="F962" i="1"/>
  <c r="E962" i="1"/>
  <c r="F960" i="1"/>
  <c r="E960" i="1"/>
  <c r="E961" i="1"/>
  <c r="F961" i="1"/>
  <c r="E963" i="1"/>
  <c r="F963" i="1"/>
  <c r="E964" i="1"/>
  <c r="F964" i="1"/>
  <c r="E965" i="1"/>
  <c r="F965" i="1"/>
  <c r="E966" i="1"/>
  <c r="F966" i="1"/>
  <c r="E967" i="1"/>
  <c r="F967" i="1"/>
  <c r="E968" i="1"/>
  <c r="F968" i="1"/>
  <c r="E969" i="1"/>
  <c r="F969" i="1"/>
  <c r="E970" i="1"/>
  <c r="F970" i="1"/>
  <c r="E971" i="1"/>
  <c r="F971" i="1"/>
  <c r="E972" i="1"/>
  <c r="F972" i="1"/>
  <c r="E973" i="1"/>
  <c r="F973" i="1"/>
  <c r="E974" i="1"/>
  <c r="F974" i="1"/>
  <c r="E975" i="1"/>
  <c r="F975" i="1"/>
  <c r="E976" i="1"/>
  <c r="F976" i="1"/>
  <c r="E977" i="1"/>
  <c r="F977" i="1"/>
  <c r="E978" i="1"/>
  <c r="F978" i="1"/>
  <c r="E979" i="1"/>
  <c r="F979" i="1"/>
  <c r="E980" i="1"/>
  <c r="F980" i="1"/>
  <c r="E981" i="1"/>
  <c r="F981" i="1"/>
  <c r="E983" i="1"/>
  <c r="F983" i="1"/>
  <c r="E984" i="1"/>
  <c r="F984" i="1"/>
  <c r="E985" i="1"/>
  <c r="F985" i="1"/>
  <c r="E986" i="1"/>
  <c r="F986" i="1"/>
  <c r="E987" i="1"/>
  <c r="F987" i="1"/>
  <c r="E988" i="1"/>
  <c r="F988" i="1"/>
  <c r="E955" i="1"/>
  <c r="F955" i="1"/>
  <c r="E956" i="1"/>
  <c r="F956" i="1"/>
  <c r="E957" i="1"/>
  <c r="F957" i="1"/>
  <c r="E958" i="1"/>
  <c r="F958" i="1"/>
  <c r="E959" i="1"/>
  <c r="F959" i="1"/>
  <c r="F954" i="1"/>
  <c r="E954" i="1"/>
  <c r="F953" i="1"/>
  <c r="E953" i="1"/>
  <c r="F952" i="1"/>
  <c r="E952" i="1"/>
  <c r="F951" i="1"/>
  <c r="E951" i="1"/>
  <c r="F950" i="1"/>
  <c r="E950" i="1"/>
  <c r="F947" i="1"/>
  <c r="E947" i="1"/>
  <c r="F940" i="1"/>
  <c r="E940" i="1"/>
  <c r="F930" i="1"/>
  <c r="E930" i="1"/>
  <c r="F924" i="1"/>
  <c r="E924" i="1"/>
  <c r="F922" i="1"/>
  <c r="E922" i="1"/>
  <c r="F915" i="1"/>
  <c r="E915" i="1"/>
  <c r="E908" i="1"/>
  <c r="F908" i="1"/>
  <c r="E914" i="1"/>
  <c r="F914" i="1"/>
  <c r="E916" i="1"/>
  <c r="F916" i="1"/>
  <c r="E917" i="1"/>
  <c r="F917" i="1"/>
  <c r="E918" i="1"/>
  <c r="F918" i="1"/>
  <c r="E919" i="1"/>
  <c r="F919" i="1"/>
  <c r="E920" i="1"/>
  <c r="F920" i="1"/>
  <c r="E921" i="1"/>
  <c r="F921" i="1"/>
  <c r="E923" i="1"/>
  <c r="F923" i="1"/>
  <c r="E925" i="1"/>
  <c r="F925" i="1"/>
  <c r="E926" i="1"/>
  <c r="F926" i="1"/>
  <c r="E927" i="1"/>
  <c r="F927" i="1"/>
  <c r="E928" i="1"/>
  <c r="F928" i="1"/>
  <c r="E929" i="1"/>
  <c r="F929" i="1"/>
  <c r="E931" i="1"/>
  <c r="F931" i="1"/>
  <c r="E932" i="1"/>
  <c r="F932" i="1"/>
  <c r="E933" i="1"/>
  <c r="F933" i="1"/>
  <c r="E934" i="1"/>
  <c r="F934" i="1"/>
  <c r="E935" i="1"/>
  <c r="F935" i="1"/>
  <c r="E936" i="1"/>
  <c r="F936" i="1"/>
  <c r="E937" i="1"/>
  <c r="F937" i="1"/>
  <c r="E938" i="1"/>
  <c r="F938" i="1"/>
  <c r="E939" i="1"/>
  <c r="F939" i="1"/>
  <c r="E941" i="1"/>
  <c r="F941" i="1"/>
  <c r="E942" i="1"/>
  <c r="F942" i="1"/>
  <c r="E943" i="1"/>
  <c r="F943" i="1"/>
  <c r="E944" i="1"/>
  <c r="F944" i="1"/>
  <c r="E945" i="1"/>
  <c r="F945" i="1"/>
  <c r="E946" i="1"/>
  <c r="F946" i="1"/>
  <c r="E948" i="1"/>
  <c r="F948" i="1"/>
  <c r="E949" i="1"/>
  <c r="F949" i="1"/>
  <c r="F894" i="1"/>
  <c r="E894" i="1"/>
  <c r="F893" i="1"/>
  <c r="E893" i="1"/>
  <c r="F873" i="1"/>
  <c r="E873" i="1"/>
  <c r="F855" i="1"/>
  <c r="E855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87" i="1"/>
  <c r="F887" i="1"/>
  <c r="E888" i="1"/>
  <c r="F888" i="1"/>
  <c r="E889" i="1"/>
  <c r="F889" i="1"/>
  <c r="E890" i="1"/>
  <c r="F890" i="1"/>
  <c r="E891" i="1"/>
  <c r="F891" i="1"/>
  <c r="E892" i="1"/>
  <c r="F892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901" i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9" i="1"/>
  <c r="F909" i="1"/>
  <c r="E910" i="1"/>
  <c r="F910" i="1"/>
  <c r="E911" i="1"/>
  <c r="F911" i="1"/>
  <c r="E912" i="1"/>
  <c r="F912" i="1"/>
  <c r="E913" i="1"/>
  <c r="F913" i="1"/>
  <c r="F837" i="1"/>
  <c r="E837" i="1"/>
  <c r="F836" i="1"/>
  <c r="E836" i="1"/>
  <c r="E828" i="1"/>
  <c r="F828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F816" i="1"/>
  <c r="E816" i="1"/>
  <c r="F815" i="1"/>
  <c r="E815" i="1"/>
  <c r="F785" i="1"/>
  <c r="E785" i="1"/>
  <c r="E778" i="1"/>
  <c r="F778" i="1"/>
  <c r="E779" i="1"/>
  <c r="F779" i="1"/>
  <c r="E780" i="1"/>
  <c r="F780" i="1"/>
  <c r="E781" i="1"/>
  <c r="F781" i="1"/>
  <c r="E782" i="1"/>
  <c r="F782" i="1"/>
  <c r="E783" i="1"/>
  <c r="F783" i="1"/>
  <c r="E784" i="1"/>
  <c r="F784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813" i="1"/>
  <c r="F813" i="1"/>
  <c r="E814" i="1"/>
  <c r="F814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25" i="1"/>
  <c r="F825" i="1"/>
  <c r="E826" i="1"/>
  <c r="F826" i="1"/>
  <c r="E827" i="1"/>
  <c r="F827" i="1"/>
  <c r="E829" i="1"/>
  <c r="F829" i="1"/>
  <c r="E756" i="1"/>
  <c r="F756" i="1"/>
  <c r="E757" i="1"/>
  <c r="F757" i="1"/>
  <c r="E758" i="1"/>
  <c r="F758" i="1"/>
  <c r="E759" i="1"/>
  <c r="F759" i="1"/>
  <c r="E760" i="1"/>
  <c r="F760" i="1"/>
  <c r="E752" i="1"/>
  <c r="F752" i="1"/>
  <c r="E753" i="1"/>
  <c r="F753" i="1"/>
  <c r="F755" i="1"/>
  <c r="E755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49" i="1"/>
  <c r="F749" i="1"/>
  <c r="E750" i="1"/>
  <c r="F750" i="1"/>
  <c r="E751" i="1"/>
  <c r="F751" i="1"/>
  <c r="E754" i="1"/>
  <c r="F754" i="1"/>
  <c r="E761" i="1"/>
  <c r="F761" i="1"/>
  <c r="E762" i="1"/>
  <c r="F762" i="1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18" i="1"/>
  <c r="F710" i="1"/>
  <c r="E710" i="1"/>
  <c r="F709" i="1"/>
  <c r="E709" i="1"/>
  <c r="F690" i="1"/>
  <c r="E690" i="1"/>
  <c r="F687" i="1"/>
  <c r="E687" i="1"/>
  <c r="F683" i="1"/>
  <c r="E685" i="1"/>
  <c r="F685" i="1"/>
  <c r="E686" i="1"/>
  <c r="F686" i="1"/>
  <c r="E688" i="1"/>
  <c r="F688" i="1"/>
  <c r="E689" i="1"/>
  <c r="F689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706" i="1"/>
  <c r="F706" i="1"/>
  <c r="E707" i="1"/>
  <c r="F707" i="1"/>
  <c r="E708" i="1"/>
  <c r="F708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F718" i="1"/>
  <c r="E719" i="1"/>
  <c r="F719" i="1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F675" i="1"/>
  <c r="E675" i="1"/>
  <c r="F668" i="1"/>
  <c r="F663" i="1"/>
  <c r="E663" i="1"/>
  <c r="F662" i="1"/>
  <c r="E662" i="1"/>
  <c r="F661" i="1"/>
  <c r="E661" i="1"/>
  <c r="E653" i="1"/>
  <c r="F652" i="1"/>
  <c r="F653" i="1"/>
  <c r="F654" i="1"/>
  <c r="F655" i="1"/>
  <c r="F656" i="1"/>
  <c r="F657" i="1"/>
  <c r="F658" i="1"/>
  <c r="F659" i="1"/>
  <c r="F660" i="1"/>
  <c r="F664" i="1"/>
  <c r="F665" i="1"/>
  <c r="F666" i="1"/>
  <c r="F667" i="1"/>
  <c r="F669" i="1"/>
  <c r="F670" i="1"/>
  <c r="F671" i="1"/>
  <c r="F672" i="1"/>
  <c r="F673" i="1"/>
  <c r="F674" i="1"/>
  <c r="F676" i="1"/>
  <c r="F677" i="1"/>
  <c r="F678" i="1"/>
  <c r="F679" i="1"/>
  <c r="F680" i="1"/>
  <c r="F681" i="1"/>
  <c r="F682" i="1"/>
  <c r="F684" i="1"/>
  <c r="E654" i="1"/>
  <c r="E655" i="1"/>
  <c r="E656" i="1"/>
  <c r="E657" i="1"/>
  <c r="E658" i="1"/>
  <c r="E659" i="1"/>
  <c r="E660" i="1"/>
  <c r="E664" i="1"/>
  <c r="E665" i="1"/>
  <c r="E666" i="1"/>
  <c r="E667" i="1"/>
  <c r="E668" i="1"/>
  <c r="E669" i="1"/>
  <c r="E670" i="1"/>
  <c r="E671" i="1"/>
  <c r="E672" i="1"/>
  <c r="E673" i="1"/>
  <c r="E674" i="1"/>
  <c r="E676" i="1"/>
  <c r="E677" i="1"/>
  <c r="E678" i="1"/>
  <c r="E679" i="1"/>
  <c r="E680" i="1"/>
  <c r="E681" i="1"/>
  <c r="E682" i="1"/>
  <c r="E683" i="1"/>
  <c r="E684" i="1"/>
  <c r="E650" i="1"/>
  <c r="E651" i="1"/>
  <c r="E652" i="1"/>
  <c r="F648" i="1"/>
  <c r="F649" i="1"/>
  <c r="F650" i="1"/>
  <c r="F651" i="1"/>
  <c r="E649" i="1"/>
  <c r="E645" i="1"/>
  <c r="F645" i="1"/>
  <c r="E646" i="1"/>
  <c r="F646" i="1"/>
  <c r="E647" i="1"/>
  <c r="F647" i="1"/>
  <c r="E648" i="1"/>
  <c r="E644" i="1"/>
  <c r="F644" i="1"/>
  <c r="F639" i="1"/>
  <c r="E639" i="1"/>
  <c r="F638" i="1"/>
  <c r="E638" i="1"/>
  <c r="F610" i="1"/>
  <c r="E610" i="1"/>
  <c r="F609" i="1"/>
  <c r="E609" i="1"/>
  <c r="F605" i="1"/>
  <c r="E605" i="1"/>
  <c r="F601" i="1"/>
  <c r="F602" i="1"/>
  <c r="F603" i="1"/>
  <c r="F604" i="1"/>
  <c r="F606" i="1"/>
  <c r="F607" i="1"/>
  <c r="F608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40" i="1"/>
  <c r="F641" i="1"/>
  <c r="F642" i="1"/>
  <c r="F643" i="1"/>
  <c r="E601" i="1"/>
  <c r="E602" i="1"/>
  <c r="E603" i="1"/>
  <c r="E604" i="1"/>
  <c r="E606" i="1"/>
  <c r="E607" i="1"/>
  <c r="E608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40" i="1"/>
  <c r="E641" i="1"/>
  <c r="E642" i="1"/>
  <c r="E643" i="1"/>
  <c r="F600" i="1"/>
  <c r="E600" i="1"/>
  <c r="E599" i="1"/>
  <c r="F599" i="1"/>
  <c r="F598" i="1"/>
  <c r="E598" i="1"/>
  <c r="E596" i="1"/>
  <c r="F596" i="1"/>
  <c r="E597" i="1"/>
  <c r="F597" i="1"/>
  <c r="F593" i="1"/>
  <c r="F594" i="1"/>
  <c r="F595" i="1"/>
  <c r="E593" i="1"/>
  <c r="E594" i="1"/>
  <c r="E595" i="1"/>
  <c r="F586" i="1"/>
  <c r="E586" i="1"/>
  <c r="E590" i="1"/>
  <c r="E588" i="1"/>
  <c r="E589" i="1"/>
  <c r="E591" i="1"/>
  <c r="E592" i="1"/>
  <c r="F588" i="1"/>
  <c r="F589" i="1"/>
  <c r="F590" i="1"/>
  <c r="F591" i="1"/>
  <c r="F592" i="1"/>
  <c r="F587" i="1"/>
  <c r="E587" i="1"/>
  <c r="F585" i="1"/>
  <c r="F576" i="1"/>
  <c r="E576" i="1"/>
  <c r="E579" i="1"/>
  <c r="E580" i="1"/>
  <c r="E583" i="1"/>
  <c r="E584" i="1"/>
  <c r="E585" i="1"/>
  <c r="F579" i="1"/>
  <c r="F580" i="1"/>
  <c r="F581" i="1"/>
  <c r="F582" i="1"/>
  <c r="F583" i="1"/>
  <c r="F584" i="1"/>
  <c r="F578" i="1"/>
  <c r="E578" i="1"/>
  <c r="F577" i="1"/>
  <c r="E577" i="1"/>
  <c r="F575" i="1"/>
  <c r="E575" i="1"/>
  <c r="F574" i="1"/>
  <c r="E574" i="1"/>
  <c r="E572" i="1"/>
  <c r="E573" i="1"/>
  <c r="F570" i="1"/>
  <c r="E570" i="1"/>
  <c r="F571" i="1"/>
  <c r="F572" i="1"/>
  <c r="F573" i="1"/>
  <c r="E569" i="1"/>
  <c r="E571" i="1"/>
  <c r="F562" i="1"/>
  <c r="F564" i="1"/>
  <c r="F565" i="1"/>
  <c r="F566" i="1"/>
  <c r="F567" i="1"/>
  <c r="F568" i="1"/>
  <c r="F569" i="1"/>
  <c r="E562" i="1"/>
  <c r="E564" i="1"/>
  <c r="E565" i="1"/>
  <c r="E566" i="1"/>
  <c r="E567" i="1"/>
  <c r="E568" i="1"/>
  <c r="F561" i="1"/>
  <c r="E561" i="1"/>
  <c r="F560" i="1"/>
  <c r="E560" i="1"/>
  <c r="F559" i="1"/>
  <c r="E559" i="1"/>
  <c r="E558" i="1"/>
  <c r="F558" i="1"/>
  <c r="F554" i="1"/>
  <c r="F555" i="1"/>
  <c r="F556" i="1"/>
  <c r="F557" i="1"/>
  <c r="E554" i="1"/>
  <c r="E555" i="1"/>
  <c r="E556" i="1"/>
  <c r="E557" i="1"/>
  <c r="E553" i="1"/>
  <c r="F518" i="1"/>
  <c r="E518" i="1"/>
  <c r="F551" i="1"/>
  <c r="F552" i="1"/>
  <c r="F553" i="1"/>
  <c r="E551" i="1"/>
  <c r="E552" i="1"/>
  <c r="F550" i="1"/>
  <c r="E550" i="1"/>
  <c r="F549" i="1"/>
  <c r="E549" i="1"/>
  <c r="F548" i="1"/>
  <c r="E548" i="1"/>
  <c r="F546" i="1"/>
  <c r="F547" i="1"/>
  <c r="E546" i="1"/>
  <c r="E547" i="1"/>
  <c r="F545" i="1"/>
  <c r="F544" i="1"/>
  <c r="F542" i="1"/>
  <c r="F543" i="1"/>
  <c r="E542" i="1"/>
  <c r="E543" i="1"/>
  <c r="E544" i="1"/>
  <c r="E545" i="1"/>
  <c r="E541" i="1"/>
  <c r="F541" i="1"/>
  <c r="E539" i="1"/>
  <c r="F539" i="1"/>
  <c r="F540" i="1"/>
  <c r="E540" i="1"/>
  <c r="F538" i="1"/>
  <c r="E538" i="1"/>
  <c r="F537" i="1"/>
  <c r="E537" i="1"/>
  <c r="E535" i="1"/>
  <c r="E536" i="1"/>
  <c r="F535" i="1"/>
  <c r="F536" i="1"/>
  <c r="F534" i="1"/>
  <c r="E534" i="1"/>
  <c r="F532" i="1"/>
  <c r="F533" i="1"/>
  <c r="E532" i="1"/>
  <c r="E533" i="1"/>
  <c r="F531" i="1"/>
  <c r="E531" i="1"/>
  <c r="F530" i="1"/>
  <c r="E530" i="1"/>
  <c r="F529" i="1"/>
  <c r="E529" i="1"/>
  <c r="F528" i="1"/>
  <c r="E528" i="1"/>
  <c r="F510" i="1"/>
  <c r="E510" i="1"/>
  <c r="F501" i="1"/>
  <c r="E501" i="1"/>
  <c r="F500" i="1"/>
  <c r="E500" i="1"/>
  <c r="F489" i="1"/>
  <c r="E489" i="1"/>
  <c r="F488" i="1"/>
  <c r="E488" i="1"/>
  <c r="F487" i="1"/>
  <c r="E487" i="1"/>
  <c r="F486" i="1"/>
  <c r="E486" i="1"/>
  <c r="E485" i="1"/>
  <c r="E476" i="1"/>
  <c r="E477" i="1"/>
  <c r="E478" i="1"/>
  <c r="E479" i="1"/>
  <c r="E480" i="1"/>
  <c r="E481" i="1"/>
  <c r="E482" i="1"/>
  <c r="E483" i="1"/>
  <c r="E484" i="1"/>
  <c r="E490" i="1"/>
  <c r="E491" i="1"/>
  <c r="E492" i="1"/>
  <c r="E493" i="1"/>
  <c r="E494" i="1"/>
  <c r="E495" i="1"/>
  <c r="E496" i="1"/>
  <c r="E497" i="1"/>
  <c r="E498" i="1"/>
  <c r="E499" i="1"/>
  <c r="E502" i="1"/>
  <c r="E503" i="1"/>
  <c r="E504" i="1"/>
  <c r="E505" i="1"/>
  <c r="E506" i="1"/>
  <c r="E507" i="1"/>
  <c r="E508" i="1"/>
  <c r="E509" i="1"/>
  <c r="E511" i="1"/>
  <c r="E512" i="1"/>
  <c r="E513" i="1"/>
  <c r="E514" i="1"/>
  <c r="E515" i="1"/>
  <c r="E516" i="1"/>
  <c r="E517" i="1"/>
  <c r="E519" i="1"/>
  <c r="E520" i="1"/>
  <c r="E521" i="1"/>
  <c r="E522" i="1"/>
  <c r="E523" i="1"/>
  <c r="E524" i="1"/>
  <c r="E525" i="1"/>
  <c r="E526" i="1"/>
  <c r="E527" i="1"/>
  <c r="F476" i="1"/>
  <c r="F477" i="1"/>
  <c r="F478" i="1"/>
  <c r="F479" i="1"/>
  <c r="F480" i="1"/>
  <c r="F481" i="1"/>
  <c r="F482" i="1"/>
  <c r="F483" i="1"/>
  <c r="F484" i="1"/>
  <c r="F485" i="1"/>
  <c r="F490" i="1"/>
  <c r="F491" i="1"/>
  <c r="F492" i="1"/>
  <c r="F493" i="1"/>
  <c r="F494" i="1"/>
  <c r="F495" i="1"/>
  <c r="F496" i="1"/>
  <c r="F497" i="1"/>
  <c r="F498" i="1"/>
  <c r="F499" i="1"/>
  <c r="F502" i="1"/>
  <c r="F503" i="1"/>
  <c r="F504" i="1"/>
  <c r="F505" i="1"/>
  <c r="F506" i="1"/>
  <c r="F507" i="1"/>
  <c r="F508" i="1"/>
  <c r="F509" i="1"/>
  <c r="F511" i="1"/>
  <c r="F512" i="1"/>
  <c r="F513" i="1"/>
  <c r="F514" i="1"/>
  <c r="F515" i="1"/>
  <c r="F516" i="1"/>
  <c r="F517" i="1"/>
  <c r="F519" i="1"/>
  <c r="F520" i="1"/>
  <c r="F521" i="1"/>
  <c r="F522" i="1"/>
  <c r="F523" i="1"/>
  <c r="F524" i="1"/>
  <c r="F525" i="1"/>
  <c r="F526" i="1"/>
  <c r="F527" i="1"/>
  <c r="F475" i="1"/>
  <c r="E475" i="1"/>
  <c r="F474" i="1"/>
  <c r="E474" i="1"/>
  <c r="F473" i="1"/>
  <c r="E473" i="1"/>
  <c r="F467" i="1"/>
  <c r="F468" i="1"/>
  <c r="F469" i="1"/>
  <c r="F470" i="1"/>
  <c r="F471" i="1"/>
  <c r="F472" i="1"/>
  <c r="E467" i="1"/>
  <c r="E468" i="1"/>
  <c r="E469" i="1"/>
  <c r="E470" i="1"/>
  <c r="E471" i="1"/>
  <c r="E472" i="1"/>
  <c r="F466" i="1"/>
  <c r="E466" i="1"/>
  <c r="E465" i="1"/>
  <c r="F465" i="1"/>
  <c r="F464" i="1"/>
  <c r="E464" i="1"/>
  <c r="F462" i="1"/>
  <c r="F453" i="1"/>
  <c r="E453" i="1"/>
  <c r="E452" i="1"/>
  <c r="F451" i="1"/>
  <c r="E451" i="1"/>
  <c r="F443" i="1"/>
  <c r="F444" i="1"/>
  <c r="F445" i="1"/>
  <c r="F446" i="1"/>
  <c r="F447" i="1"/>
  <c r="F448" i="1"/>
  <c r="F449" i="1"/>
  <c r="F450" i="1"/>
  <c r="F463" i="1"/>
  <c r="F452" i="1"/>
  <c r="F454" i="1"/>
  <c r="F455" i="1"/>
  <c r="F456" i="1"/>
  <c r="F457" i="1"/>
  <c r="F458" i="1"/>
  <c r="F459" i="1"/>
  <c r="F460" i="1"/>
  <c r="F461" i="1"/>
  <c r="E443" i="1"/>
  <c r="E444" i="1"/>
  <c r="E445" i="1"/>
  <c r="E446" i="1"/>
  <c r="E447" i="1"/>
  <c r="E448" i="1"/>
  <c r="E449" i="1"/>
  <c r="E450" i="1"/>
  <c r="E463" i="1"/>
  <c r="E454" i="1"/>
  <c r="E455" i="1"/>
  <c r="E456" i="1"/>
  <c r="E457" i="1"/>
  <c r="E458" i="1"/>
  <c r="E459" i="1"/>
  <c r="E460" i="1"/>
  <c r="E461" i="1"/>
  <c r="E462" i="1"/>
  <c r="F442" i="1"/>
  <c r="E442" i="1"/>
  <c r="E441" i="1"/>
  <c r="F439" i="1"/>
  <c r="F440" i="1"/>
  <c r="F441" i="1"/>
  <c r="E439" i="1"/>
  <c r="E440" i="1"/>
  <c r="E438" i="1"/>
  <c r="F436" i="1"/>
  <c r="F437" i="1"/>
  <c r="F438" i="1"/>
  <c r="E436" i="1"/>
  <c r="E437" i="1"/>
  <c r="E430" i="1"/>
  <c r="F412" i="1"/>
  <c r="E412" i="1"/>
  <c r="E399" i="1"/>
  <c r="E359" i="1"/>
  <c r="F359" i="1"/>
  <c r="F366" i="1"/>
  <c r="E366" i="1"/>
  <c r="F365" i="1"/>
  <c r="E365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E394" i="1"/>
  <c r="E395" i="1"/>
  <c r="E396" i="1"/>
  <c r="E397" i="1"/>
  <c r="E398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1" i="1"/>
  <c r="E432" i="1"/>
  <c r="E433" i="1"/>
  <c r="E434" i="1"/>
  <c r="E435" i="1"/>
  <c r="E393" i="1"/>
  <c r="F393" i="1"/>
  <c r="E392" i="1"/>
  <c r="F392" i="1"/>
  <c r="F390" i="1"/>
  <c r="F391" i="1"/>
  <c r="E390" i="1"/>
  <c r="E391" i="1"/>
  <c r="F379" i="1"/>
  <c r="E379" i="1"/>
  <c r="F378" i="1"/>
  <c r="E378" i="1"/>
  <c r="F369" i="1"/>
  <c r="E369" i="1"/>
  <c r="E376" i="1"/>
  <c r="F374" i="1"/>
  <c r="E374" i="1"/>
  <c r="E361" i="1"/>
  <c r="E360" i="1"/>
  <c r="E343" i="1"/>
  <c r="E342" i="1"/>
  <c r="E341" i="1"/>
  <c r="F341" i="1"/>
  <c r="E339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60" i="1"/>
  <c r="F361" i="1"/>
  <c r="F362" i="1"/>
  <c r="F363" i="1"/>
  <c r="F364" i="1"/>
  <c r="F367" i="1"/>
  <c r="F368" i="1"/>
  <c r="F370" i="1"/>
  <c r="F371" i="1"/>
  <c r="F372" i="1"/>
  <c r="F373" i="1"/>
  <c r="F375" i="1"/>
  <c r="F376" i="1"/>
  <c r="F377" i="1"/>
  <c r="F380" i="1"/>
  <c r="F381" i="1"/>
  <c r="F382" i="1"/>
  <c r="F383" i="1"/>
  <c r="F384" i="1"/>
  <c r="F385" i="1"/>
  <c r="F386" i="1"/>
  <c r="F387" i="1"/>
  <c r="F388" i="1"/>
  <c r="F389" i="1"/>
  <c r="E328" i="1"/>
  <c r="E329" i="1"/>
  <c r="E330" i="1"/>
  <c r="E331" i="1"/>
  <c r="E332" i="1"/>
  <c r="E333" i="1"/>
  <c r="E334" i="1"/>
  <c r="E335" i="1"/>
  <c r="E336" i="1"/>
  <c r="E337" i="1"/>
  <c r="E338" i="1"/>
  <c r="E340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62" i="1"/>
  <c r="E363" i="1"/>
  <c r="E364" i="1"/>
  <c r="E367" i="1"/>
  <c r="E368" i="1"/>
  <c r="E370" i="1"/>
  <c r="E371" i="1"/>
  <c r="E372" i="1"/>
  <c r="E373" i="1"/>
  <c r="E375" i="1"/>
  <c r="E377" i="1"/>
  <c r="E380" i="1"/>
  <c r="E381" i="1"/>
  <c r="E382" i="1"/>
  <c r="E383" i="1"/>
  <c r="E384" i="1"/>
  <c r="E385" i="1"/>
  <c r="E386" i="1"/>
  <c r="E387" i="1"/>
  <c r="E388" i="1"/>
  <c r="E389" i="1"/>
  <c r="F324" i="1"/>
  <c r="F325" i="1"/>
  <c r="E323" i="1"/>
  <c r="E324" i="1"/>
  <c r="E325" i="1"/>
  <c r="E326" i="1"/>
  <c r="E327" i="1"/>
  <c r="E322" i="1"/>
  <c r="E321" i="1"/>
  <c r="F316" i="1"/>
  <c r="E316" i="1"/>
  <c r="F308" i="1"/>
  <c r="F309" i="1"/>
  <c r="F310" i="1"/>
  <c r="F311" i="1"/>
  <c r="F312" i="1"/>
  <c r="F313" i="1"/>
  <c r="F314" i="1"/>
  <c r="F315" i="1"/>
  <c r="F317" i="1"/>
  <c r="F318" i="1"/>
  <c r="F319" i="1"/>
  <c r="F320" i="1"/>
  <c r="F321" i="1"/>
  <c r="F322" i="1"/>
  <c r="F323" i="1"/>
  <c r="F326" i="1"/>
  <c r="F327" i="1"/>
  <c r="E308" i="1"/>
  <c r="E309" i="1"/>
  <c r="E310" i="1"/>
  <c r="E311" i="1"/>
  <c r="E312" i="1"/>
  <c r="E313" i="1"/>
  <c r="E314" i="1"/>
  <c r="E315" i="1"/>
  <c r="F303" i="1"/>
  <c r="E303" i="1"/>
  <c r="F298" i="1"/>
  <c r="E298" i="1"/>
  <c r="F291" i="1"/>
  <c r="E291" i="1"/>
  <c r="F286" i="1"/>
  <c r="E286" i="1"/>
  <c r="E282" i="1"/>
  <c r="F282" i="1"/>
  <c r="E281" i="1"/>
  <c r="F281" i="1"/>
  <c r="E280" i="1"/>
  <c r="F275" i="1"/>
  <c r="E275" i="1"/>
  <c r="F272" i="1"/>
  <c r="E272" i="1"/>
  <c r="F271" i="1"/>
  <c r="E271" i="1"/>
  <c r="E263" i="1"/>
  <c r="F262" i="1"/>
  <c r="E262" i="1"/>
  <c r="F261" i="1"/>
  <c r="E261" i="1"/>
  <c r="F259" i="1"/>
  <c r="F260" i="1"/>
  <c r="F263" i="1"/>
  <c r="F264" i="1"/>
  <c r="F265" i="1"/>
  <c r="F266" i="1"/>
  <c r="F267" i="1"/>
  <c r="F268" i="1"/>
  <c r="F269" i="1"/>
  <c r="F270" i="1"/>
  <c r="F273" i="1"/>
  <c r="F274" i="1"/>
  <c r="F276" i="1"/>
  <c r="F277" i="1"/>
  <c r="F278" i="1"/>
  <c r="F279" i="1"/>
  <c r="F280" i="1"/>
  <c r="F283" i="1"/>
  <c r="F284" i="1"/>
  <c r="F285" i="1"/>
  <c r="F287" i="1"/>
  <c r="F288" i="1"/>
  <c r="F289" i="1"/>
  <c r="F290" i="1"/>
  <c r="F292" i="1"/>
  <c r="F293" i="1"/>
  <c r="F294" i="1"/>
  <c r="F295" i="1"/>
  <c r="F296" i="1"/>
  <c r="F297" i="1"/>
  <c r="F299" i="1"/>
  <c r="F300" i="1"/>
  <c r="F301" i="1"/>
  <c r="F302" i="1"/>
  <c r="F304" i="1"/>
  <c r="F305" i="1"/>
  <c r="F306" i="1"/>
  <c r="F307" i="1"/>
  <c r="E259" i="1"/>
  <c r="E260" i="1"/>
  <c r="E264" i="1"/>
  <c r="E265" i="1"/>
  <c r="E266" i="1"/>
  <c r="E267" i="1"/>
  <c r="E268" i="1"/>
  <c r="E269" i="1"/>
  <c r="E270" i="1"/>
  <c r="E273" i="1"/>
  <c r="E274" i="1"/>
  <c r="E276" i="1"/>
  <c r="E277" i="1"/>
  <c r="E278" i="1"/>
  <c r="E279" i="1"/>
  <c r="E283" i="1"/>
  <c r="E284" i="1"/>
  <c r="E285" i="1"/>
  <c r="E287" i="1"/>
  <c r="E288" i="1"/>
  <c r="E289" i="1"/>
  <c r="E290" i="1"/>
  <c r="E292" i="1"/>
  <c r="E293" i="1"/>
  <c r="E294" i="1"/>
  <c r="E295" i="1"/>
  <c r="E296" i="1"/>
  <c r="E297" i="1"/>
  <c r="E299" i="1"/>
  <c r="E300" i="1"/>
  <c r="E301" i="1"/>
  <c r="E302" i="1"/>
  <c r="E304" i="1"/>
  <c r="E305" i="1"/>
  <c r="E306" i="1"/>
  <c r="E307" i="1"/>
  <c r="E317" i="1"/>
  <c r="E318" i="1"/>
  <c r="E319" i="1"/>
  <c r="E320" i="1"/>
  <c r="F258" i="1"/>
  <c r="F251" i="1"/>
  <c r="E251" i="1"/>
  <c r="F245" i="1"/>
  <c r="E245" i="1"/>
  <c r="E244" i="1"/>
  <c r="E246" i="1"/>
  <c r="E247" i="1"/>
  <c r="E248" i="1"/>
  <c r="E249" i="1"/>
  <c r="E250" i="1"/>
  <c r="E252" i="1"/>
  <c r="E253" i="1"/>
  <c r="E254" i="1"/>
  <c r="E255" i="1"/>
  <c r="E256" i="1"/>
  <c r="E257" i="1"/>
  <c r="E258" i="1"/>
  <c r="E242" i="1"/>
  <c r="E243" i="1"/>
  <c r="F242" i="1"/>
  <c r="F237" i="1"/>
  <c r="E237" i="1"/>
  <c r="F236" i="1"/>
  <c r="E236" i="1"/>
  <c r="F235" i="1"/>
  <c r="E235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8" i="1"/>
  <c r="F239" i="1"/>
  <c r="F240" i="1"/>
  <c r="F241" i="1"/>
  <c r="F243" i="1"/>
  <c r="F244" i="1"/>
  <c r="F246" i="1"/>
  <c r="F247" i="1"/>
  <c r="F248" i="1"/>
  <c r="F249" i="1"/>
  <c r="F250" i="1"/>
  <c r="F252" i="1"/>
  <c r="F253" i="1"/>
  <c r="F254" i="1"/>
  <c r="F255" i="1"/>
  <c r="F256" i="1"/>
  <c r="F25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8" i="1"/>
  <c r="E239" i="1"/>
  <c r="E240" i="1"/>
  <c r="E241" i="1"/>
  <c r="F217" i="1"/>
  <c r="E217" i="1"/>
  <c r="F216" i="1"/>
  <c r="E216" i="1"/>
  <c r="E215" i="1"/>
  <c r="F215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7" i="1"/>
</calcChain>
</file>

<file path=xl/sharedStrings.xml><?xml version="1.0" encoding="utf-8"?>
<sst xmlns="http://schemas.openxmlformats.org/spreadsheetml/2006/main" count="14740" uniqueCount="3354">
  <si>
    <t xml:space="preserve"> Odbor financovania programov | Sekcia riadenia Programu Slovensko a koordinácie fondov EÚ</t>
  </si>
  <si>
    <t>Prehľad uhradených platieb za Program Slovensko 2021-2027</t>
  </si>
  <si>
    <t xml:space="preserve">*PP - platobný príkaz </t>
  </si>
  <si>
    <t xml:space="preserve">Kód ŽoP </t>
  </si>
  <si>
    <t>Prijímateľ</t>
  </si>
  <si>
    <t>Kód prvku v RIS</t>
  </si>
  <si>
    <t>Poskytovateľ (RO/SO)</t>
  </si>
  <si>
    <t xml:space="preserve">Typ platby </t>
  </si>
  <si>
    <t>Kód zdroja EÚ</t>
  </si>
  <si>
    <t>Suma  EÚ</t>
  </si>
  <si>
    <t>Kód zdroja ŠR</t>
  </si>
  <si>
    <t>Suma ŠR</t>
  </si>
  <si>
    <t>Kód zdroja Pro-rata</t>
  </si>
  <si>
    <t>Suma  Pro-rata</t>
  </si>
  <si>
    <t>Spolu</t>
  </si>
  <si>
    <t>Dátum úhrady</t>
  </si>
  <si>
    <t>*Forma platby</t>
  </si>
  <si>
    <t>401406DLT3500301</t>
  </si>
  <si>
    <t>Obec Nižný Žipov</t>
  </si>
  <si>
    <t>0DV0M03</t>
  </si>
  <si>
    <t>3BB1</t>
  </si>
  <si>
    <t>3BB2</t>
  </si>
  <si>
    <t>PP</t>
  </si>
  <si>
    <t>401406DKQ1500401</t>
  </si>
  <si>
    <t>Mesto Veľký Šariš</t>
  </si>
  <si>
    <t>401406DJC9500601</t>
  </si>
  <si>
    <t>Obec Novosad </t>
  </si>
  <si>
    <t>401101FQV5100101</t>
  </si>
  <si>
    <t>Trnavská univerzita v Trnave</t>
  </si>
  <si>
    <t>0DV0M01</t>
  </si>
  <si>
    <t>3BA1</t>
  </si>
  <si>
    <t>3BA2</t>
  </si>
  <si>
    <t>401702DXZ3500201</t>
  </si>
  <si>
    <t>Ministerstvo dopravy Slovenskej republiky</t>
  </si>
  <si>
    <t>3BC1</t>
  </si>
  <si>
    <t>3BC2</t>
  </si>
  <si>
    <t>ELÚR</t>
  </si>
  <si>
    <t>401406DLB9500501</t>
  </si>
  <si>
    <t>Obec Čirč</t>
  </si>
  <si>
    <t>401406DJJ9500801</t>
  </si>
  <si>
    <t>Mesto Krompachy</t>
  </si>
  <si>
    <t>401406DJT2500501</t>
  </si>
  <si>
    <t xml:space="preserve">Obec Bačkov </t>
  </si>
  <si>
    <t>401406DKZ8100301</t>
  </si>
  <si>
    <t>Obec Frička</t>
  </si>
  <si>
    <t>401406DLQ8100201</t>
  </si>
  <si>
    <t>Mesto Modrý Kameň</t>
  </si>
  <si>
    <t>401406DIW8100201</t>
  </si>
  <si>
    <t>Obec Bušince</t>
  </si>
  <si>
    <t>401406DKF4100201</t>
  </si>
  <si>
    <t>Obec Šindliar</t>
  </si>
  <si>
    <t>401406DJR7100201</t>
  </si>
  <si>
    <t>Obec Drienovec</t>
  </si>
  <si>
    <t>401406DJF5100201</t>
  </si>
  <si>
    <t xml:space="preserve">Obec Rimavská Baňa </t>
  </si>
  <si>
    <t>401406DKK1100301</t>
  </si>
  <si>
    <t xml:space="preserve">Obec Husiná </t>
  </si>
  <si>
    <t>401406DJD8500401</t>
  </si>
  <si>
    <t>Obec Rozhanovce</t>
  </si>
  <si>
    <t>401406DVL2500901</t>
  </si>
  <si>
    <t xml:space="preserve">Obec Nižná Olšava </t>
  </si>
  <si>
    <t>401406DKD1500501</t>
  </si>
  <si>
    <t xml:space="preserve">Obec Fričovce </t>
  </si>
  <si>
    <t>401701A664500101</t>
  </si>
  <si>
    <t>Ministerstvo financií Slovenskej republiky</t>
  </si>
  <si>
    <t>1BA3</t>
  </si>
  <si>
    <t>401406DKV9501301</t>
  </si>
  <si>
    <t>Obec Krivany</t>
  </si>
  <si>
    <t>401701FHA3500101</t>
  </si>
  <si>
    <t>Ministerstvo investícií, regionálneho rozvoja a informatizácie SR</t>
  </si>
  <si>
    <t>401406DLC2500901</t>
  </si>
  <si>
    <t>Obec Rožkovany</t>
  </si>
  <si>
    <t>401406DKF5100201</t>
  </si>
  <si>
    <t>Obec Muráň</t>
  </si>
  <si>
    <t>401406DJD8500501</t>
  </si>
  <si>
    <t>401406DLD3100201</t>
  </si>
  <si>
    <t>Obec Martinová</t>
  </si>
  <si>
    <t>401406DIV2500301</t>
  </si>
  <si>
    <t>Obec Vechec</t>
  </si>
  <si>
    <t>401406DJR6100201</t>
  </si>
  <si>
    <t>Mesto Medzev</t>
  </si>
  <si>
    <t>401406DLU6500101</t>
  </si>
  <si>
    <t>Mesto Nitra</t>
  </si>
  <si>
    <t>401101DMM2500101</t>
  </si>
  <si>
    <t>401406DKH6100201</t>
  </si>
  <si>
    <t>Mesto Hurbanovo</t>
  </si>
  <si>
    <t>401406DJN7500301</t>
  </si>
  <si>
    <t>Mesto Partizánske</t>
  </si>
  <si>
    <t>401406DIU8501001</t>
  </si>
  <si>
    <t>Mesto Medzilaborce</t>
  </si>
  <si>
    <t>401406DLW8100201</t>
  </si>
  <si>
    <t>Obec Vieska nad Blhom</t>
  </si>
  <si>
    <t>401701FNP3500201</t>
  </si>
  <si>
    <t>Úrad pre verejné obstarávanie</t>
  </si>
  <si>
    <t>401406DKB5100301</t>
  </si>
  <si>
    <t>obec Veľké Dravce</t>
  </si>
  <si>
    <t>401406DJB6500401</t>
  </si>
  <si>
    <t>Obec Lascov</t>
  </si>
  <si>
    <t>401406DJY8501101</t>
  </si>
  <si>
    <t>Obec Raslavice</t>
  </si>
  <si>
    <t>401406DIV6100201</t>
  </si>
  <si>
    <t>Obec Šarišské Jastrabie</t>
  </si>
  <si>
    <t>401701FNU5500101</t>
  </si>
  <si>
    <t>Ministerstvo práce, sociálnych vecí a rodiny Slovenskej republiky</t>
  </si>
  <si>
    <t>401406DLF9500401</t>
  </si>
  <si>
    <t>Obec Ožďany</t>
  </si>
  <si>
    <t>401406DKA1500901</t>
  </si>
  <si>
    <t>Obec Dlhé Stráže</t>
  </si>
  <si>
    <t>401406DJN8500501</t>
  </si>
  <si>
    <t>Obec Vojany</t>
  </si>
  <si>
    <t>401406DLA5500801</t>
  </si>
  <si>
    <t>Mesto Vrútky</t>
  </si>
  <si>
    <t>401406DJB6500301</t>
  </si>
  <si>
    <t>401406DKC5500301</t>
  </si>
  <si>
    <t>Obec Hermanovce</t>
  </si>
  <si>
    <t>401406DJD3500401</t>
  </si>
  <si>
    <t>Obec Veľký Horeš</t>
  </si>
  <si>
    <t>401701FBG9500101</t>
  </si>
  <si>
    <t>Ministerstvo investícií, regionálneho rozvoja a informatizácie Slovenskej republiky</t>
  </si>
  <si>
    <t>401406DKR9500901</t>
  </si>
  <si>
    <t>Obec Vtáčkovce</t>
  </si>
  <si>
    <t>401406DJA1500301</t>
  </si>
  <si>
    <t>Obec Biskupice</t>
  </si>
  <si>
    <t>401406DKT2500301</t>
  </si>
  <si>
    <t>Obec Obid</t>
  </si>
  <si>
    <t>401701DTS7500401</t>
  </si>
  <si>
    <t>Ministerstvo vnútra Slovenskej republiky</t>
  </si>
  <si>
    <t>401406DJN6100301</t>
  </si>
  <si>
    <t>Obec Bačkovík</t>
  </si>
  <si>
    <t>401406DJF2501101</t>
  </si>
  <si>
    <t>Obec Košické Oľšany</t>
  </si>
  <si>
    <t>401406DLQ5100201</t>
  </si>
  <si>
    <t>Obec Heľpa</t>
  </si>
  <si>
    <t>401406DJB8500401</t>
  </si>
  <si>
    <t>Obec Pavlovce nad Uhom</t>
  </si>
  <si>
    <t>401406DJK5100201</t>
  </si>
  <si>
    <t>Obec Gemer</t>
  </si>
  <si>
    <t>401406DUU5501001</t>
  </si>
  <si>
    <t>Obec Včelince</t>
  </si>
  <si>
    <t>401406DKM8500301</t>
  </si>
  <si>
    <t>Obec Čierny Balog</t>
  </si>
  <si>
    <t>401406DJS2500201</t>
  </si>
  <si>
    <t>Obec Žalobín</t>
  </si>
  <si>
    <t>401406DKF3100501</t>
  </si>
  <si>
    <t>Obec Lemešany</t>
  </si>
  <si>
    <t>401406DKW6500101</t>
  </si>
  <si>
    <t>Obec Lovinobaňa</t>
  </si>
  <si>
    <t>401406DJJ9500901</t>
  </si>
  <si>
    <t>401406DKP2501001</t>
  </si>
  <si>
    <t>Obec Iňačovce</t>
  </si>
  <si>
    <t>401406DMF2500301</t>
  </si>
  <si>
    <t>Obec Seňa</t>
  </si>
  <si>
    <t>401406DMB4100301</t>
  </si>
  <si>
    <t>Obec Kesovce</t>
  </si>
  <si>
    <t>401406DLF6500301</t>
  </si>
  <si>
    <t>Mesto Komárno</t>
  </si>
  <si>
    <t>401406DJT1100201</t>
  </si>
  <si>
    <t>Obec Vojčice</t>
  </si>
  <si>
    <t>401406DJK7501101</t>
  </si>
  <si>
    <t>Obec Kostoľany nad Hornádom</t>
  </si>
  <si>
    <t>401406DJW9501101</t>
  </si>
  <si>
    <t>Obec Slavošovce</t>
  </si>
  <si>
    <t>401406DLW3501101</t>
  </si>
  <si>
    <t>Obec Kurov</t>
  </si>
  <si>
    <t>401406DLY8501001</t>
  </si>
  <si>
    <t>Obec Slovenská Volová</t>
  </si>
  <si>
    <t>401406DJD1100301</t>
  </si>
  <si>
    <t>Obec Bracovce</t>
  </si>
  <si>
    <t>401406DLW3501001</t>
  </si>
  <si>
    <t>401406DLY8500901</t>
  </si>
  <si>
    <t>401501DXA1300301</t>
  </si>
  <si>
    <t>Mesto Trenčín</t>
  </si>
  <si>
    <t>401406DVN6500101</t>
  </si>
  <si>
    <t>Obec Leles</t>
  </si>
  <si>
    <t>401406DJW9501201</t>
  </si>
  <si>
    <t>401101FLY9100101</t>
  </si>
  <si>
    <t>Trenčianska univerzita Alexandra Dubčeka v Trenčíne</t>
  </si>
  <si>
    <t>401406DKL7500501</t>
  </si>
  <si>
    <t>Mesto Prešov</t>
  </si>
  <si>
    <t>401406DVN6500201</t>
  </si>
  <si>
    <t xml:space="preserve">
Obec Leles </t>
  </si>
  <si>
    <t>401406DKM2500501</t>
  </si>
  <si>
    <t>Obec Zemplínska Teplica</t>
  </si>
  <si>
    <t>401406DIW7100201</t>
  </si>
  <si>
    <t>Mesto Ružomberok</t>
  </si>
  <si>
    <t>401406DJK8501101</t>
  </si>
  <si>
    <t>Obec Pečovská Nová Ves</t>
  </si>
  <si>
    <t>401406DJC2100201</t>
  </si>
  <si>
    <t>Obec Ložín</t>
  </si>
  <si>
    <t>401406DJK3501101</t>
  </si>
  <si>
    <t>Obec Holumnica</t>
  </si>
  <si>
    <t>401406DJQ5100201</t>
  </si>
  <si>
    <t>Obec Sečovská Polianka</t>
  </si>
  <si>
    <t>401701A692500101</t>
  </si>
  <si>
    <t>401406DVN6500301</t>
  </si>
  <si>
    <t>401801DQS1100101</t>
  </si>
  <si>
    <t>SOŠ automobilová Košice</t>
  </si>
  <si>
    <t>3BE1</t>
  </si>
  <si>
    <t>3BE2</t>
  </si>
  <si>
    <t>401701FNP3500301</t>
  </si>
  <si>
    <t xml:space="preserve">Úrad pre verejné obstarávanie </t>
  </si>
  <si>
    <t>401801DQS1100201</t>
  </si>
  <si>
    <t>401406DJA8501001</t>
  </si>
  <si>
    <t>Obec Hrabušice</t>
  </si>
  <si>
    <t>401406DMA3100401</t>
  </si>
  <si>
    <t>Obec Spišský Štvrtok</t>
  </si>
  <si>
    <t>401406DMH9500701</t>
  </si>
  <si>
    <t>Obec Mengusovce</t>
  </si>
  <si>
    <t>401406DJP6500501</t>
  </si>
  <si>
    <t>Mesto Bánovce nad Bebravou</t>
  </si>
  <si>
    <t>401406DIX4500401</t>
  </si>
  <si>
    <t>Obec Jakubany</t>
  </si>
  <si>
    <t>401101DWS9500201</t>
  </si>
  <si>
    <t>401406DIU8501101</t>
  </si>
  <si>
    <t>401406DIX9100301</t>
  </si>
  <si>
    <t>Mesto Trebišov</t>
  </si>
  <si>
    <t>401406DJW7500301</t>
  </si>
  <si>
    <t>Obec Mníšek nad Hnilcom</t>
  </si>
  <si>
    <t>401406DKF7500501</t>
  </si>
  <si>
    <t xml:space="preserve">Obec Muránska Dlhá Lúka </t>
  </si>
  <si>
    <t>401406DKW5500901</t>
  </si>
  <si>
    <t xml:space="preserve">Obec Olejníkov </t>
  </si>
  <si>
    <t>401406DJA8500901</t>
  </si>
  <si>
    <t>401701FNU5500201</t>
  </si>
  <si>
    <t>1BB3</t>
  </si>
  <si>
    <t>401406DLL1501101</t>
  </si>
  <si>
    <t>Obec Spišský Hrhov</t>
  </si>
  <si>
    <t>401406DMH9500801</t>
  </si>
  <si>
    <t>401406DJV3501101</t>
  </si>
  <si>
    <t>Obec Mučín</t>
  </si>
  <si>
    <t>401406DKV8500801</t>
  </si>
  <si>
    <t xml:space="preserve">Obec Chrasť nad Hornádom </t>
  </si>
  <si>
    <t>401406DLD2500701</t>
  </si>
  <si>
    <t>Obec Letanovce</t>
  </si>
  <si>
    <t>401406DJH9501201</t>
  </si>
  <si>
    <t xml:space="preserve">Obec Huncovce </t>
  </si>
  <si>
    <t>401406DKJ7500301</t>
  </si>
  <si>
    <t>Mesto Podolínec</t>
  </si>
  <si>
    <t>401406DLB7500501</t>
  </si>
  <si>
    <t>Obec Rudňany</t>
  </si>
  <si>
    <t>401406DKG3100201</t>
  </si>
  <si>
    <t>Obec Lastovce</t>
  </si>
  <si>
    <t>401406DJT9501101</t>
  </si>
  <si>
    <t>Obec Ľubica</t>
  </si>
  <si>
    <t>401701FNU5500301</t>
  </si>
  <si>
    <t>401406DKR3100201</t>
  </si>
  <si>
    <t>Obec Marhaň</t>
  </si>
  <si>
    <t>401406DLT4500501</t>
  </si>
  <si>
    <t xml:space="preserve">Obec Markušovce </t>
  </si>
  <si>
    <t>401406DLI1501001</t>
  </si>
  <si>
    <t xml:space="preserve">Obec Arnutovce </t>
  </si>
  <si>
    <t>401406DUN6100201</t>
  </si>
  <si>
    <t>Mesto Martin</t>
  </si>
  <si>
    <t>401405A036100201</t>
  </si>
  <si>
    <t>MZ SR</t>
  </si>
  <si>
    <t>0DV0M02</t>
  </si>
  <si>
    <t>1BB1</t>
  </si>
  <si>
    <t>1BB2</t>
  </si>
  <si>
    <t>401701B843500101</t>
  </si>
  <si>
    <t xml:space="preserve">DataCentrum </t>
  </si>
  <si>
    <t>401406DJF2501201</t>
  </si>
  <si>
    <t>401406DJJ7500901</t>
  </si>
  <si>
    <t>Obec Batizovce</t>
  </si>
  <si>
    <t>401101FKU1100101</t>
  </si>
  <si>
    <t>Mesto Štúrovo</t>
  </si>
  <si>
    <t>401406DLB1500801</t>
  </si>
  <si>
    <t>Obec Rokycany</t>
  </si>
  <si>
    <t>401406DLH2100201</t>
  </si>
  <si>
    <t>Obec Štós</t>
  </si>
  <si>
    <t>401405A137100201</t>
  </si>
  <si>
    <t>Ministerstvo zdravotníctva Slovenskej republiky</t>
  </si>
  <si>
    <t>401406DKK2100201</t>
  </si>
  <si>
    <t>Obec Sačurov</t>
  </si>
  <si>
    <t>401406DJX1500801</t>
  </si>
  <si>
    <t xml:space="preserve">Mesto Sečovce </t>
  </si>
  <si>
    <t>401801DSF7100101</t>
  </si>
  <si>
    <t>Banskobystrický samosprávny kraj</t>
  </si>
  <si>
    <t>401406DJC9500701</t>
  </si>
  <si>
    <t>Obec Novosad</t>
  </si>
  <si>
    <t>401701FHA2500401</t>
  </si>
  <si>
    <t>401406DKA6500601</t>
  </si>
  <si>
    <t>Mesto Spišské Vlachy</t>
  </si>
  <si>
    <t>401406DIV8100301</t>
  </si>
  <si>
    <t xml:space="preserve">Obec Vítkovce </t>
  </si>
  <si>
    <t>401406DJY6500401</t>
  </si>
  <si>
    <t xml:space="preserve">Obec Bajč </t>
  </si>
  <si>
    <t>401406DJN2501101</t>
  </si>
  <si>
    <t>Mesto Veľké Kapušany</t>
  </si>
  <si>
    <t>401406DIY8100201</t>
  </si>
  <si>
    <t>Mesto Brezno</t>
  </si>
  <si>
    <t>401406DLJ9100201</t>
  </si>
  <si>
    <t>Obec Belina</t>
  </si>
  <si>
    <t>401406DLD7500401</t>
  </si>
  <si>
    <t>Obec Kobeliarovo</t>
  </si>
  <si>
    <t>401701A018500101</t>
  </si>
  <si>
    <t>401406DKF9500501</t>
  </si>
  <si>
    <t>Obec Sirník</t>
  </si>
  <si>
    <t> </t>
  </si>
  <si>
    <t>401406DLV9500401</t>
  </si>
  <si>
    <t>Obec Polomka</t>
  </si>
  <si>
    <t>401406DJB5500701</t>
  </si>
  <si>
    <t>Mesto Rožňava</t>
  </si>
  <si>
    <t>401406DJL4501001</t>
  </si>
  <si>
    <t>Obec Parchovany</t>
  </si>
  <si>
    <t>401406DIT1100201</t>
  </si>
  <si>
    <t xml:space="preserve">Mesto Fiľakovo </t>
  </si>
  <si>
    <t>401406DKR9501101</t>
  </si>
  <si>
    <t>401406DJJ3500401</t>
  </si>
  <si>
    <t>Mesto Zvolen</t>
  </si>
  <si>
    <t>401406DKR9501001</t>
  </si>
  <si>
    <t>401406DJI2501101</t>
  </si>
  <si>
    <t>Obec Košická Polianka</t>
  </si>
  <si>
    <t>401201DYS7300101</t>
  </si>
  <si>
    <t>Obec Gemerský Sad</t>
  </si>
  <si>
    <t>0DV0M0B</t>
  </si>
  <si>
    <t>1BA1</t>
  </si>
  <si>
    <t>1BA2</t>
  </si>
  <si>
    <t>401406DNH8100201</t>
  </si>
  <si>
    <t>Obec Cinobaňa</t>
  </si>
  <si>
    <t>401406DLV9500501</t>
  </si>
  <si>
    <t>401406DIZ4100301</t>
  </si>
  <si>
    <t>Mesto Sabinov</t>
  </si>
  <si>
    <t>401405DUQ8100701</t>
  </si>
  <si>
    <t>Zdravé regióny</t>
  </si>
  <si>
    <t>401406DMW7500701</t>
  </si>
  <si>
    <t xml:space="preserve">Obec Kolbovce </t>
  </si>
  <si>
    <t>401406DMW7500801</t>
  </si>
  <si>
    <t>401406DIY3500401</t>
  </si>
  <si>
    <t>Obec Toporec</t>
  </si>
  <si>
    <t>401202A355100201</t>
  </si>
  <si>
    <t>Obec Ondavské Matiašovce</t>
  </si>
  <si>
    <t>401405DUQ8100801</t>
  </si>
  <si>
    <t>401406A438100101</t>
  </si>
  <si>
    <t>401406DJS6500501</t>
  </si>
  <si>
    <t>Obec Prakovce</t>
  </si>
  <si>
    <t>401406DIW5501001</t>
  </si>
  <si>
    <t>Mesto Humenné</t>
  </si>
  <si>
    <t>401406DLI1501101</t>
  </si>
  <si>
    <t>401406DJK3501201</t>
  </si>
  <si>
    <t>401406DKQ4100201</t>
  </si>
  <si>
    <t>Obec Čičarovce</t>
  </si>
  <si>
    <t>401406DKU9500901</t>
  </si>
  <si>
    <t>Obec Betlanovce</t>
  </si>
  <si>
    <t>401406DLB1500901</t>
  </si>
  <si>
    <t>401406DMF9500301</t>
  </si>
  <si>
    <t>Obec Teplička</t>
  </si>
  <si>
    <t>401406DKD7500601</t>
  </si>
  <si>
    <t>Obec Buzica</t>
  </si>
  <si>
    <t>401406DJM6500501</t>
  </si>
  <si>
    <t>Obec Valaliky</t>
  </si>
  <si>
    <t>401406DJM2100201</t>
  </si>
  <si>
    <t xml:space="preserve">Mesto Hanušovce nad Topľou </t>
  </si>
  <si>
    <t>401406DJT2500601</t>
  </si>
  <si>
    <t>Obec Bačkov</t>
  </si>
  <si>
    <t>401406DKU9501001</t>
  </si>
  <si>
    <t xml:space="preserve">Obec Betlanovce </t>
  </si>
  <si>
    <t>401406DKI1100201</t>
  </si>
  <si>
    <t>Mesto Levoča</t>
  </si>
  <si>
    <t>401101A127100101</t>
  </si>
  <si>
    <t>Univerzitná nemocnica Martin</t>
  </si>
  <si>
    <t>401406DKP7100201</t>
  </si>
  <si>
    <t>Obec Veľký Blh</t>
  </si>
  <si>
    <t>401406DJT6100201</t>
  </si>
  <si>
    <t>Obec Hraň</t>
  </si>
  <si>
    <t>401406DUU5501101</t>
  </si>
  <si>
    <t>401801DPU5100101</t>
  </si>
  <si>
    <t>401406DLA3501001</t>
  </si>
  <si>
    <t>Obec Nižný Lánec</t>
  </si>
  <si>
    <t>401406DKM3500401</t>
  </si>
  <si>
    <t>Obec Lenartovce</t>
  </si>
  <si>
    <t>401406DJI2501001</t>
  </si>
  <si>
    <t>401406DJS8100301</t>
  </si>
  <si>
    <t>Obec Jánovce</t>
  </si>
  <si>
    <t>401406DLH8500401</t>
  </si>
  <si>
    <t>Obec Radzovce</t>
  </si>
  <si>
    <t>401801DUR3100101</t>
  </si>
  <si>
    <t>401406DLT7500901</t>
  </si>
  <si>
    <t>Obec Liptovská Teplička</t>
  </si>
  <si>
    <t>401406DKV9501401</t>
  </si>
  <si>
    <t>401406DJJ7501001</t>
  </si>
  <si>
    <t>401406DLZ4100201</t>
  </si>
  <si>
    <t>Obec Ražňany</t>
  </si>
  <si>
    <t>401406DLC2501001</t>
  </si>
  <si>
    <t>401406DUL4500701</t>
  </si>
  <si>
    <t>Obec Zvolenská Slatina</t>
  </si>
  <si>
    <t>401406DUL4500801</t>
  </si>
  <si>
    <t>401406DIX5500901</t>
  </si>
  <si>
    <t>Obec Abranovce</t>
  </si>
  <si>
    <t>401406DJU4501001</t>
  </si>
  <si>
    <t>Obec Blažice</t>
  </si>
  <si>
    <t>401702A117500101</t>
  </si>
  <si>
    <t>401406FQU8500101</t>
  </si>
  <si>
    <t>401406DLD2500801</t>
  </si>
  <si>
    <t>401201C024700101</t>
  </si>
  <si>
    <t xml:space="preserve">Slovak Investment Holding, a. s. </t>
  </si>
  <si>
    <t>401701FBG9500201</t>
  </si>
  <si>
    <t>401406DLL1501201</t>
  </si>
  <si>
    <t xml:space="preserve">Obec Spišský Hrhov </t>
  </si>
  <si>
    <t>401406DMA4500201</t>
  </si>
  <si>
    <t>Obec Smižany</t>
  </si>
  <si>
    <t>401406DKA1501001</t>
  </si>
  <si>
    <t>401406DKL2100201</t>
  </si>
  <si>
    <t>Obec Tuhrina</t>
  </si>
  <si>
    <t>401406DQM9500401</t>
  </si>
  <si>
    <t>Mesto Myjava</t>
  </si>
  <si>
    <t>401201DZK3500101</t>
  </si>
  <si>
    <t xml:space="preserve">Obec Hrušov </t>
  </si>
  <si>
    <t>401406DIT9500601</t>
  </si>
  <si>
    <t xml:space="preserve">Obec Širkovce </t>
  </si>
  <si>
    <t>401406DLL6500801</t>
  </si>
  <si>
    <t>Obec Gerlachov</t>
  </si>
  <si>
    <t>401101DMM2500201</t>
  </si>
  <si>
    <t>401406FPH6300101</t>
  </si>
  <si>
    <t xml:space="preserve">Obec Jasov </t>
  </si>
  <si>
    <t>401406DLT4500601</t>
  </si>
  <si>
    <t>Obec Markušovce</t>
  </si>
  <si>
    <t>401201FDA5500101</t>
  </si>
  <si>
    <t>Obec Lednické Rovne</t>
  </si>
  <si>
    <t>401201FDB4500101</t>
  </si>
  <si>
    <t>Obec Bohdanovce</t>
  </si>
  <si>
    <t>401406DJL1100301</t>
  </si>
  <si>
    <t>Obec Palín</t>
  </si>
  <si>
    <t>401801DXQ6100101</t>
  </si>
  <si>
    <t xml:space="preserve">Banskobystrický samosprávny kraj </t>
  </si>
  <si>
    <t>401406DKP2501101</t>
  </si>
  <si>
    <t>401406DLS9100201</t>
  </si>
  <si>
    <t>Mesto Lipany</t>
  </si>
  <si>
    <t>401406DVM3100201</t>
  </si>
  <si>
    <t>Obec Varhaňovce</t>
  </si>
  <si>
    <t>401406DJF4501101</t>
  </si>
  <si>
    <t>Obec Veľká Ida</t>
  </si>
  <si>
    <t>401801FQK3100101</t>
  </si>
  <si>
    <t>401406DLC7100301</t>
  </si>
  <si>
    <t xml:space="preserve">Obec Radnovce </t>
  </si>
  <si>
    <t>401406DJK7501201</t>
  </si>
  <si>
    <t>401406DJC7501101</t>
  </si>
  <si>
    <t>Obec Michaľany</t>
  </si>
  <si>
    <t>401406DIT7500501</t>
  </si>
  <si>
    <t>Obec Lukov</t>
  </si>
  <si>
    <t>401406DJI4500401</t>
  </si>
  <si>
    <t>Obec Jelka</t>
  </si>
  <si>
    <t>401406DJR4501001</t>
  </si>
  <si>
    <t>Obec Rimavské Janovce</t>
  </si>
  <si>
    <t>401406DJY8501201</t>
  </si>
  <si>
    <t>401406DLS1100201</t>
  </si>
  <si>
    <t>Obec Torysa</t>
  </si>
  <si>
    <t>401406DJC7501001</t>
  </si>
  <si>
    <t>401406DKD7500701</t>
  </si>
  <si>
    <t xml:space="preserve">Obec Buzica </t>
  </si>
  <si>
    <t>401406DKZ5500901</t>
  </si>
  <si>
    <t>Obec Lučivná</t>
  </si>
  <si>
    <t>401701DZX3500801</t>
  </si>
  <si>
    <t>401406DJJ9501001</t>
  </si>
  <si>
    <t>401406DVL2501101</t>
  </si>
  <si>
    <t>Obec Nižná Olšava</t>
  </si>
  <si>
    <t>401406DMG9100201</t>
  </si>
  <si>
    <t>Obec Hostišovce</t>
  </si>
  <si>
    <t>401701A880500101</t>
  </si>
  <si>
    <t>401701DZX3500901</t>
  </si>
  <si>
    <t>401406DJK8501201</t>
  </si>
  <si>
    <t>401406DKT3500501</t>
  </si>
  <si>
    <t>Mesto Rimavská Sobota</t>
  </si>
  <si>
    <t>401406DKR5500501</t>
  </si>
  <si>
    <t>Obec Slovenská Ves</t>
  </si>
  <si>
    <t>401406DLC6500301</t>
  </si>
  <si>
    <t>Obec Veľká Lomnica</t>
  </si>
  <si>
    <t>401701A880500201</t>
  </si>
  <si>
    <t>401101A160100101</t>
  </si>
  <si>
    <t>Záchranná zdravotná služba Bratislava</t>
  </si>
  <si>
    <t>401406DJJ1100401</t>
  </si>
  <si>
    <t>Obec Trenč</t>
  </si>
  <si>
    <t>401406DLQ7500301</t>
  </si>
  <si>
    <t>Mesto Žiar nad Hronom</t>
  </si>
  <si>
    <t>401406DIX6500401</t>
  </si>
  <si>
    <t>Obec Rapovce</t>
  </si>
  <si>
    <t>401406A075100201</t>
  </si>
  <si>
    <t>Obec Vyšný Mirošov</t>
  </si>
  <si>
    <t>401406DJI6501101</t>
  </si>
  <si>
    <t>Obec Málinec</t>
  </si>
  <si>
    <t>401406DLA5501001</t>
  </si>
  <si>
    <t>401406DJI6501201</t>
  </si>
  <si>
    <t>401406DJY7100201</t>
  </si>
  <si>
    <t>Obec Úbrež</t>
  </si>
  <si>
    <t>401201DZU2500101</t>
  </si>
  <si>
    <t>Obec Malé Kršteňany</t>
  </si>
  <si>
    <t>401406DLA5500901</t>
  </si>
  <si>
    <t>401406DKV9501501</t>
  </si>
  <si>
    <t>401701A692500201</t>
  </si>
  <si>
    <t>401406DKW5501001</t>
  </si>
  <si>
    <t>401406DJH9501301</t>
  </si>
  <si>
    <t>Obec Huncovce</t>
  </si>
  <si>
    <t>401406DJT9501201</t>
  </si>
  <si>
    <t>401406DIS9100301</t>
  </si>
  <si>
    <t>Obec Malčice</t>
  </si>
  <si>
    <t>401406DVL2501001</t>
  </si>
  <si>
    <t>401701A664500201</t>
  </si>
  <si>
    <t>401406FQP4300101</t>
  </si>
  <si>
    <t>Obec Stráne pod Tatrami</t>
  </si>
  <si>
    <t>401406DLU7100201</t>
  </si>
  <si>
    <t>Obec Janice</t>
  </si>
  <si>
    <t>401406DJG2100301</t>
  </si>
  <si>
    <t>Obec Gemerská Hôrka</t>
  </si>
  <si>
    <t>401406DJV3501201</t>
  </si>
  <si>
    <t>401701DVS2500501</t>
  </si>
  <si>
    <t>Úrad vlády Slovenskej republiky</t>
  </si>
  <si>
    <t>401406DKL8100201</t>
  </si>
  <si>
    <t>Obec Barca</t>
  </si>
  <si>
    <t>401406A348100101</t>
  </si>
  <si>
    <t>401704B579500101</t>
  </si>
  <si>
    <t>Slovenská inovačná a energetická agentúra</t>
  </si>
  <si>
    <t>401406DLT4500701</t>
  </si>
  <si>
    <t>401406DJG7501301</t>
  </si>
  <si>
    <t>Obec Vyšná Olšava</t>
  </si>
  <si>
    <t>401406DIW5500901</t>
  </si>
  <si>
    <t xml:space="preserve">
Mesto Humenné</t>
  </si>
  <si>
    <t>401406DJB5500801</t>
  </si>
  <si>
    <t>401406DIT4100201</t>
  </si>
  <si>
    <t xml:space="preserve">Obec Vojka </t>
  </si>
  <si>
    <t>401201DZJ9300101</t>
  </si>
  <si>
    <t xml:space="preserve">Obec Oreské </t>
  </si>
  <si>
    <t>401201FFL5500101</t>
  </si>
  <si>
    <t>Obec Rejdová</t>
  </si>
  <si>
    <t>401406DJC6100201</t>
  </si>
  <si>
    <t xml:space="preserve">Obec Drahňov </t>
  </si>
  <si>
    <t>401406DJG7501401</t>
  </si>
  <si>
    <t>401406DJC9500801</t>
  </si>
  <si>
    <t>401406DJW1500501</t>
  </si>
  <si>
    <t>Mesto Gelnica</t>
  </si>
  <si>
    <t>401406DLB8100201</t>
  </si>
  <si>
    <t>Obec Holiša</t>
  </si>
  <si>
    <t>401406DKG2100201</t>
  </si>
  <si>
    <t>Obec Sady nad Torysou</t>
  </si>
  <si>
    <t>401406DUY1100301</t>
  </si>
  <si>
    <t>Obec Ladomirová</t>
  </si>
  <si>
    <t>401201DZY7500101</t>
  </si>
  <si>
    <t>Obec Kazimír</t>
  </si>
  <si>
    <t>401406DJX1500901</t>
  </si>
  <si>
    <t>Mesto Sečovce</t>
  </si>
  <si>
    <t>401406DLI5100201</t>
  </si>
  <si>
    <t>Mesto Dobšiná</t>
  </si>
  <si>
    <t>401406DJA2100201</t>
  </si>
  <si>
    <t>Obec Stretava</t>
  </si>
  <si>
    <t>401406DLH5100401</t>
  </si>
  <si>
    <t xml:space="preserve">Obec Doľany </t>
  </si>
  <si>
    <t>401406DJH7500501</t>
  </si>
  <si>
    <t>Obec Vaľkovňa</t>
  </si>
  <si>
    <t>401406DJG1501101</t>
  </si>
  <si>
    <t>Obec Šumiac</t>
  </si>
  <si>
    <t>401406DMD1100301</t>
  </si>
  <si>
    <t>Obec Víťaz</t>
  </si>
  <si>
    <t>401406DJG1501001</t>
  </si>
  <si>
    <t>401701DYI1500101</t>
  </si>
  <si>
    <t>Ministerstvo hospodárstva Slovenskej republiky</t>
  </si>
  <si>
    <t>401406DLD8500501</t>
  </si>
  <si>
    <t>Obec Gemerská Poloma</t>
  </si>
  <si>
    <t>401406DNI5100401</t>
  </si>
  <si>
    <t>401406DLV6100201</t>
  </si>
  <si>
    <t>Mesto Spišská Nová Ves</t>
  </si>
  <si>
    <t>401406DKB3100201</t>
  </si>
  <si>
    <t xml:space="preserve">Mesto Lučenec </t>
  </si>
  <si>
    <t>401406DJF8500301</t>
  </si>
  <si>
    <t>Obec Žehňa</t>
  </si>
  <si>
    <t>401406DVI2100201</t>
  </si>
  <si>
    <t>Obec Ďurďoš</t>
  </si>
  <si>
    <t>401406DKR2100401</t>
  </si>
  <si>
    <t>Obec Gemerský Jablonec</t>
  </si>
  <si>
    <t>401406DNY4100301</t>
  </si>
  <si>
    <t>Obec Drňa</t>
  </si>
  <si>
    <t>401406DIU9100201</t>
  </si>
  <si>
    <t xml:space="preserve">Obec Ihľany </t>
  </si>
  <si>
    <t>401701B268500101</t>
  </si>
  <si>
    <t>401406DKD9500401</t>
  </si>
  <si>
    <t>Obec Štítnik</t>
  </si>
  <si>
    <t>401406DIU5501101</t>
  </si>
  <si>
    <t>Mesto Michalovce</t>
  </si>
  <si>
    <t>401201DXP8500101</t>
  </si>
  <si>
    <t>Obec Kurimka</t>
  </si>
  <si>
    <t>401406DJB5500901</t>
  </si>
  <si>
    <t>401406DIU5501201</t>
  </si>
  <si>
    <t>401406DKV1500401</t>
  </si>
  <si>
    <t>Mesto Kolárovo</t>
  </si>
  <si>
    <t>401406DJD8500601</t>
  </si>
  <si>
    <t>401801DYF8100101</t>
  </si>
  <si>
    <t>401201FFL5300101</t>
  </si>
  <si>
    <t>401406DLU6500201</t>
  </si>
  <si>
    <t>401406DKA2100201</t>
  </si>
  <si>
    <t>Obec Slovenské Nové Mesto</t>
  </si>
  <si>
    <t>401406DJU4501101</t>
  </si>
  <si>
    <t>401701A738500401</t>
  </si>
  <si>
    <t>Úrad vládneho auditu</t>
  </si>
  <si>
    <t>401201B265100101</t>
  </si>
  <si>
    <t>401406DKA6500701</t>
  </si>
  <si>
    <t>401406DJZ2100301</t>
  </si>
  <si>
    <t>Mesto Detva</t>
  </si>
  <si>
    <t>401406DKA4100601</t>
  </si>
  <si>
    <t xml:space="preserve">Obec Konrádovce </t>
  </si>
  <si>
    <t>401406DJV1500401</t>
  </si>
  <si>
    <t>Obec Helcmanovce</t>
  </si>
  <si>
    <t>401201DXF6100301</t>
  </si>
  <si>
    <t>401202FIR4300101</t>
  </si>
  <si>
    <t>Mesto Púchov</t>
  </si>
  <si>
    <t>401406DJS6500601</t>
  </si>
  <si>
    <t>401201DZG7300101</t>
  </si>
  <si>
    <t>Obec Hajná Nová Ves</t>
  </si>
  <si>
    <t>401406DKA1501101</t>
  </si>
  <si>
    <t>401406DKF6100301</t>
  </si>
  <si>
    <t>Obec Richnava</t>
  </si>
  <si>
    <t>401406DKR1500701</t>
  </si>
  <si>
    <t>Obec Jesenské</t>
  </si>
  <si>
    <t>401406DKJ5500901</t>
  </si>
  <si>
    <t xml:space="preserve">Obec Svinia </t>
  </si>
  <si>
    <t>401406DJT5500401</t>
  </si>
  <si>
    <t>Obec Bijacovce</t>
  </si>
  <si>
    <t>401406DLI7500601</t>
  </si>
  <si>
    <t>Obec Kokava nad Rimavicou</t>
  </si>
  <si>
    <t>401406DIT3100201</t>
  </si>
  <si>
    <t xml:space="preserve">Obec Kapušianske Kľačany </t>
  </si>
  <si>
    <t>401406DKL7500601</t>
  </si>
  <si>
    <t>401201A513500101</t>
  </si>
  <si>
    <t>Obec Tomášov</t>
  </si>
  <si>
    <t>401406DJN8500601</t>
  </si>
  <si>
    <t>401406DLA3501101</t>
  </si>
  <si>
    <t>401406DJM9100201</t>
  </si>
  <si>
    <t>Obec Poša</t>
  </si>
  <si>
    <t>401406DIV3500601</t>
  </si>
  <si>
    <t>Obec Jastrabie nad Topľou</t>
  </si>
  <si>
    <t>401406DLL6500901</t>
  </si>
  <si>
    <t>401406DKL7500701</t>
  </si>
  <si>
    <t>401406DIX5501001</t>
  </si>
  <si>
    <t>401406DJA1500401</t>
  </si>
  <si>
    <t>401406DLY9100301</t>
  </si>
  <si>
    <t>Obec Rovné</t>
  </si>
  <si>
    <t>401406DKA6500801</t>
  </si>
  <si>
    <t>401406DLL4500601</t>
  </si>
  <si>
    <t>Obec Kechnec</t>
  </si>
  <si>
    <t>401406DMA9500301</t>
  </si>
  <si>
    <t>Mestská časť Košice - Krásna</t>
  </si>
  <si>
    <t>401406DMB4100401</t>
  </si>
  <si>
    <t>401406DLQ1100201</t>
  </si>
  <si>
    <t>Obec Cakov</t>
  </si>
  <si>
    <t>401406DIT2100201</t>
  </si>
  <si>
    <t>Mesto Kráľovský Chlmec</t>
  </si>
  <si>
    <t>401406DIT5500501</t>
  </si>
  <si>
    <t>Mesto Jelšava</t>
  </si>
  <si>
    <t>401406DLG5100201</t>
  </si>
  <si>
    <t>Obec Pôtor</t>
  </si>
  <si>
    <t>401406DJM8100201</t>
  </si>
  <si>
    <t>Obec Sedliská</t>
  </si>
  <si>
    <t>401702DXZ3500401</t>
  </si>
  <si>
    <t>Ministerstvo dopravy SR</t>
  </si>
  <si>
    <t>401702DXZ3500501</t>
  </si>
  <si>
    <t>401406DJS7501001</t>
  </si>
  <si>
    <t>Obec Zborov</t>
  </si>
  <si>
    <t>401406DJL8100201</t>
  </si>
  <si>
    <t>Obec Prosačov</t>
  </si>
  <si>
    <t>401406DMD2500601</t>
  </si>
  <si>
    <t xml:space="preserve">Obec Bukovce </t>
  </si>
  <si>
    <t>401702DXZ3500301</t>
  </si>
  <si>
    <t xml:space="preserve">Ministerstvo dopravy Slovenskej republiky </t>
  </si>
  <si>
    <t>401406DJZ3500701</t>
  </si>
  <si>
    <t>Obec Hodejov</t>
  </si>
  <si>
    <t>401703A495500401</t>
  </si>
  <si>
    <t>401101DTG5500401</t>
  </si>
  <si>
    <t>401501DXA1300401</t>
  </si>
  <si>
    <t>401406DLP8100301</t>
  </si>
  <si>
    <t>Obec Nižný Komárnik</t>
  </si>
  <si>
    <t>401701DTS7500501</t>
  </si>
  <si>
    <t xml:space="preserve">	3BA1</t>
  </si>
  <si>
    <t>401701A692500301</t>
  </si>
  <si>
    <t xml:space="preserve">
Ministerstvo financií Slovenskej republiky </t>
  </si>
  <si>
    <t>401701A018500201</t>
  </si>
  <si>
    <t>401701A880500401</t>
  </si>
  <si>
    <t>401406DJT8100301</t>
  </si>
  <si>
    <t>Obec Rankovce</t>
  </si>
  <si>
    <t>401406DJF4501201</t>
  </si>
  <si>
    <t>401406DLR1100301</t>
  </si>
  <si>
    <t>Obec Varadka</t>
  </si>
  <si>
    <t>401201FDC4500201</t>
  </si>
  <si>
    <t>Obec Preseľany</t>
  </si>
  <si>
    <t>401701FHA3500201</t>
  </si>
  <si>
    <t>401406DJM7100201</t>
  </si>
  <si>
    <t>Obec Kučín</t>
  </si>
  <si>
    <t>401406DKW5501101</t>
  </si>
  <si>
    <t>Obec Olejníkov</t>
  </si>
  <si>
    <t>401406DPU9100401</t>
  </si>
  <si>
    <t>401406DLI1501201</t>
  </si>
  <si>
    <t>Obec Arnutovce</t>
  </si>
  <si>
    <t>401406DJT2500701</t>
  </si>
  <si>
    <t>401406DKA1501201</t>
  </si>
  <si>
    <t>401406DKV8500901</t>
  </si>
  <si>
    <t>Obec Chrasť nad Hornádom</t>
  </si>
  <si>
    <t>401406DKG4100301</t>
  </si>
  <si>
    <t>Obec Telgárt</t>
  </si>
  <si>
    <t>401406DUL4500901</t>
  </si>
  <si>
    <t>401406DKM4100301</t>
  </si>
  <si>
    <t>Mesto Poltár</t>
  </si>
  <si>
    <t>401406DLG1100201</t>
  </si>
  <si>
    <t>Obec Kunova Teplica</t>
  </si>
  <si>
    <t>401406DJS7501101</t>
  </si>
  <si>
    <t>401406DJX1501001</t>
  </si>
  <si>
    <t>401406DJK1100201</t>
  </si>
  <si>
    <t>Obec Sirk</t>
  </si>
  <si>
    <t>401406DJF2501301</t>
  </si>
  <si>
    <t>401406DJC9500901</t>
  </si>
  <si>
    <t>401406DIX3500601</t>
  </si>
  <si>
    <t>Mesto Svidník</t>
  </si>
  <si>
    <t>401406DKS5100201</t>
  </si>
  <si>
    <t>Obec Liptovská Porúbka</t>
  </si>
  <si>
    <t>401406DKW5501201</t>
  </si>
  <si>
    <t>401406DIW3100501</t>
  </si>
  <si>
    <t>401406DKV4100201</t>
  </si>
  <si>
    <t>Obec Poľany</t>
  </si>
  <si>
    <t>401201FGC8300101</t>
  </si>
  <si>
    <t>Obec Streda nad Bodrogom</t>
  </si>
  <si>
    <t>401704B579500201</t>
  </si>
  <si>
    <t xml:space="preserve">Slovenská inovačná a energetická agentúra </t>
  </si>
  <si>
    <t>401406DJN8500701</t>
  </si>
  <si>
    <t>401406DMH9500901</t>
  </si>
  <si>
    <t>401406DKD1500601</t>
  </si>
  <si>
    <t>Obec Fričovce</t>
  </si>
  <si>
    <t>401406DLK4100201</t>
  </si>
  <si>
    <t>Obec Markovce</t>
  </si>
  <si>
    <t>401406A450100101</t>
  </si>
  <si>
    <t>Obec Červenica</t>
  </si>
  <si>
    <t>401406DJA3500401</t>
  </si>
  <si>
    <t>Obec Veľké Lovce</t>
  </si>
  <si>
    <t>401406DLU8100401</t>
  </si>
  <si>
    <t>Obec Šíd</t>
  </si>
  <si>
    <t>401406DJX1501101</t>
  </si>
  <si>
    <t>401406DJG3100201</t>
  </si>
  <si>
    <t>Mesto Stará Ľubovňa</t>
  </si>
  <si>
    <t>401701A880500301</t>
  </si>
  <si>
    <t>401406DUL4501001</t>
  </si>
  <si>
    <t>401406DJU4501201</t>
  </si>
  <si>
    <t>401701A099500101</t>
  </si>
  <si>
    <t>MIRRI SR</t>
  </si>
  <si>
    <t>401701A587500101</t>
  </si>
  <si>
    <t>Úrad pre vererejné obstarávanie</t>
  </si>
  <si>
    <t>401406DIY3100301</t>
  </si>
  <si>
    <t>401406DKH5100301</t>
  </si>
  <si>
    <t>Obec Kyjov</t>
  </si>
  <si>
    <t>401406DIU8501201</t>
  </si>
  <si>
    <t>401406DJI7100201</t>
  </si>
  <si>
    <t>Mesto Zbehňov</t>
  </si>
  <si>
    <t>401406DLD5100201</t>
  </si>
  <si>
    <t>Obec Trhovište</t>
  </si>
  <si>
    <t>401406DKP4100201</t>
  </si>
  <si>
    <t>Obec Moravany</t>
  </si>
  <si>
    <t>401406DKR7100301</t>
  </si>
  <si>
    <t>Obec Kráľ</t>
  </si>
  <si>
    <t>401701A692500401</t>
  </si>
  <si>
    <t>401406DJQ8100201</t>
  </si>
  <si>
    <t>Mestská časť Košice - Šaca</t>
  </si>
  <si>
    <t>401406DKW5501301</t>
  </si>
  <si>
    <t>401406DJY8501301</t>
  </si>
  <si>
    <t>401101FHT4500101</t>
  </si>
  <si>
    <t>Univerzita Pavla Jozefa Šafárika v Košiciach</t>
  </si>
  <si>
    <t>401406DJZ9100201</t>
  </si>
  <si>
    <t>Obec Cernina</t>
  </si>
  <si>
    <t>401406DMH9501001</t>
  </si>
  <si>
    <t>401406DJR4501101</t>
  </si>
  <si>
    <t>401201DZM2300101</t>
  </si>
  <si>
    <t xml:space="preserve">Obec Poľany </t>
  </si>
  <si>
    <t>401406DJA4500501</t>
  </si>
  <si>
    <t>Obec Nižný Slavkov</t>
  </si>
  <si>
    <t>401406DLI3500301</t>
  </si>
  <si>
    <t>Obec Pohronská Polhora</t>
  </si>
  <si>
    <t>401406A434100201</t>
  </si>
  <si>
    <t xml:space="preserve">Obec Kolačkov </t>
  </si>
  <si>
    <t>401406DNC5100301</t>
  </si>
  <si>
    <t>401703FPV8500401</t>
  </si>
  <si>
    <t>401406DKA6500901</t>
  </si>
  <si>
    <t>401406DJV3501301</t>
  </si>
  <si>
    <t>401406DKP2501201</t>
  </si>
  <si>
    <t>401406DJN1100301</t>
  </si>
  <si>
    <t>Obec Benkovce</t>
  </si>
  <si>
    <t>401406DUL4501101</t>
  </si>
  <si>
    <t>401406DKZ5501001</t>
  </si>
  <si>
    <t>401407A100500101</t>
  </si>
  <si>
    <t>401406DLB1501001</t>
  </si>
  <si>
    <t>401406DMH9501101</t>
  </si>
  <si>
    <t>401406DJL3100201</t>
  </si>
  <si>
    <t xml:space="preserve">
Obec Čaklov</t>
  </si>
  <si>
    <t>401406A354100101</t>
  </si>
  <si>
    <t>Obec Šarišská Poruba</t>
  </si>
  <si>
    <t>401406DKD6100201</t>
  </si>
  <si>
    <t>Obec Malcov</t>
  </si>
  <si>
    <t>401406DJU1100201</t>
  </si>
  <si>
    <t>401406DKJ3100201</t>
  </si>
  <si>
    <t>Obec Svätý Peter</t>
  </si>
  <si>
    <t>401406DJH9501401</t>
  </si>
  <si>
    <t>401406DJN2501201</t>
  </si>
  <si>
    <t>401406A866100101</t>
  </si>
  <si>
    <t>401406DJK7501301</t>
  </si>
  <si>
    <t>401406DJU2100201</t>
  </si>
  <si>
    <t>Obec Rudlov</t>
  </si>
  <si>
    <t>401406DLB9500601</t>
  </si>
  <si>
    <t>401201FDF7300101</t>
  </si>
  <si>
    <t>Obec Kurima</t>
  </si>
  <si>
    <t>401406DJK3501301</t>
  </si>
  <si>
    <t>401406DJT2500801</t>
  </si>
  <si>
    <t>401406DJL5500401</t>
  </si>
  <si>
    <t>Obec Bystré</t>
  </si>
  <si>
    <t>401406DKP9500401</t>
  </si>
  <si>
    <t>Obec Hlinné</t>
  </si>
  <si>
    <t>401406DJN2501301</t>
  </si>
  <si>
    <t>401406DVL2501201</t>
  </si>
  <si>
    <t>401201FFJ9500101</t>
  </si>
  <si>
    <t>Prešovská univerzita v Prešove</t>
  </si>
  <si>
    <t>401701A294500101</t>
  </si>
  <si>
    <t>401406DMG1500501</t>
  </si>
  <si>
    <t>Obec Žakarovce</t>
  </si>
  <si>
    <t>401406DJI6501401</t>
  </si>
  <si>
    <t>401406DJM3100201</t>
  </si>
  <si>
    <t>Obec Vyšný Žipov</t>
  </si>
  <si>
    <t>401406DKJ5501001</t>
  </si>
  <si>
    <t>Obec Svinia</t>
  </si>
  <si>
    <t>401406DKP9500301</t>
  </si>
  <si>
    <t>401406DJI6501301</t>
  </si>
  <si>
    <t>401406DIU6500501</t>
  </si>
  <si>
    <t>Obec Kamenín</t>
  </si>
  <si>
    <t>401701A116500201</t>
  </si>
  <si>
    <t>MIRRI (za viac subjektov)</t>
  </si>
  <si>
    <t>401701A664500301</t>
  </si>
  <si>
    <t>401406DKD3500601</t>
  </si>
  <si>
    <t>401701A116500301</t>
  </si>
  <si>
    <t>401406DJB5501001</t>
  </si>
  <si>
    <t>401406DKF8100201</t>
  </si>
  <si>
    <t>Obec Lubeník</t>
  </si>
  <si>
    <t>401406DJJ7501101</t>
  </si>
  <si>
    <t xml:space="preserve">Obec Batizovce </t>
  </si>
  <si>
    <t>401406DIV3500701</t>
  </si>
  <si>
    <t>401406DUU5501201</t>
  </si>
  <si>
    <t>401201DXZ8500101</t>
  </si>
  <si>
    <t>Obec Dolná Mičiná</t>
  </si>
  <si>
    <t>401406FRB3100101</t>
  </si>
  <si>
    <t xml:space="preserve">
Obec Varhaňovce</t>
  </si>
  <si>
    <t>401406DKZ5501101</t>
  </si>
  <si>
    <t>401406DLA5501101</t>
  </si>
  <si>
    <t>401201FDD5300101</t>
  </si>
  <si>
    <t>Obec Vojňany</t>
  </si>
  <si>
    <t>401701A880500501</t>
  </si>
  <si>
    <t>MIRRI (za Nitriansky samosprávny kraj)</t>
  </si>
  <si>
    <t>401701A116500401</t>
  </si>
  <si>
    <t>401201FDW4300101</t>
  </si>
  <si>
    <t xml:space="preserve">Obec Zbehňov </t>
  </si>
  <si>
    <t>401406DMI2500401</t>
  </si>
  <si>
    <t>Mesto Spišská Stará Ves</t>
  </si>
  <si>
    <t>401406DLW3501201</t>
  </si>
  <si>
    <t>401406DLA3501201</t>
  </si>
  <si>
    <t>401406DJU4501301</t>
  </si>
  <si>
    <t>401701A839500401</t>
  </si>
  <si>
    <t>401406DKA6501001</t>
  </si>
  <si>
    <t>401406DJT9501301</t>
  </si>
  <si>
    <t>401406DLC2501101</t>
  </si>
  <si>
    <t>401406DJG6500701</t>
  </si>
  <si>
    <t>Obec Čakanovce</t>
  </si>
  <si>
    <t>401406DIX5501101</t>
  </si>
  <si>
    <t>401701FNU5500401</t>
  </si>
  <si>
    <t>401406DJF4501301</t>
  </si>
  <si>
    <t>401406DIU8501301</t>
  </si>
  <si>
    <t>401701A692500501</t>
  </si>
  <si>
    <t>401406DJD2100201</t>
  </si>
  <si>
    <t>Obec Dvory nad Žitavou</t>
  </si>
  <si>
    <t>401406DJG6500601</t>
  </si>
  <si>
    <t>401406DLL1501301</t>
  </si>
  <si>
    <t>401406DJP6500601</t>
  </si>
  <si>
    <t>401406DJK8501301</t>
  </si>
  <si>
    <t>401406DLF5100201</t>
  </si>
  <si>
    <t>Mestská časť Košice-Nad Jazerom</t>
  </si>
  <si>
    <t>401201FFL5300201</t>
  </si>
  <si>
    <t>401101FKG8300101</t>
  </si>
  <si>
    <t xml:space="preserve">Mesto Žilina </t>
  </si>
  <si>
    <t>401406DJD3500501</t>
  </si>
  <si>
    <t xml:space="preserve">Obec Veľký Horeš </t>
  </si>
  <si>
    <t>401406DJB9500601</t>
  </si>
  <si>
    <t>Mesto Giraltovce</t>
  </si>
  <si>
    <t>401406DKF1500701</t>
  </si>
  <si>
    <t>Obec Roštár</t>
  </si>
  <si>
    <t>401406DKA5100201</t>
  </si>
  <si>
    <t>Obec Závadka</t>
  </si>
  <si>
    <t>401406DMH1500301</t>
  </si>
  <si>
    <t>Mesto Čierna nad Tisou</t>
  </si>
  <si>
    <t>401406DJC7501201</t>
  </si>
  <si>
    <t>401701FHA3500301</t>
  </si>
  <si>
    <t>401702A117500201</t>
  </si>
  <si>
    <t>401202FIR4300201</t>
  </si>
  <si>
    <t>401406DJF2501401</t>
  </si>
  <si>
    <t>401501DXA1300501</t>
  </si>
  <si>
    <t>401406DKV9501601</t>
  </si>
  <si>
    <t>401406DMR7100301</t>
  </si>
  <si>
    <t>Obec Cabaj - Čápor</t>
  </si>
  <si>
    <t>401406DJI2501201</t>
  </si>
  <si>
    <t>401406DJX1501201</t>
  </si>
  <si>
    <t>401406DMW7500901</t>
  </si>
  <si>
    <t>Obec Kolbovce</t>
  </si>
  <si>
    <t>401406DLT7501101</t>
  </si>
  <si>
    <t>401406DIV2500401</t>
  </si>
  <si>
    <t>401406DJI2501301</t>
  </si>
  <si>
    <t>401406DLT7501001</t>
  </si>
  <si>
    <t>401406FQU8300101</t>
  </si>
  <si>
    <t xml:space="preserve">Obec Toporec </t>
  </si>
  <si>
    <t>401702A117500301</t>
  </si>
  <si>
    <t>401406DJW9501301</t>
  </si>
  <si>
    <t xml:space="preserve"> Obec Slavošovce</t>
  </si>
  <si>
    <t>401701A116500501</t>
  </si>
  <si>
    <t>401406DKU9501201</t>
  </si>
  <si>
    <t>401406DJW9501401</t>
  </si>
  <si>
    <t xml:space="preserve">Obec Slavošovce </t>
  </si>
  <si>
    <t>401406DMW7501001</t>
  </si>
  <si>
    <t>401801FHJ4100101</t>
  </si>
  <si>
    <t xml:space="preserve">401201DZZ4500301 </t>
  </si>
  <si>
    <t>Obec Dulova Ves</t>
  </si>
  <si>
    <t>401406DIY2100301</t>
  </si>
  <si>
    <t>Obec Nižná Slaná</t>
  </si>
  <si>
    <t>401406DLH2100301</t>
  </si>
  <si>
    <t>401406DJI1500201</t>
  </si>
  <si>
    <t>Mesto Poprad</t>
  </si>
  <si>
    <t>401406DMQ3100201</t>
  </si>
  <si>
    <t>Obec Kečkovce</t>
  </si>
  <si>
    <t>401406DLM5500401</t>
  </si>
  <si>
    <t>Obec Licince</t>
  </si>
  <si>
    <t>401406DLC9500101</t>
  </si>
  <si>
    <t>Obec Nová Bašta</t>
  </si>
  <si>
    <t>401406DQP4100201</t>
  </si>
  <si>
    <t>Obec Bulhary</t>
  </si>
  <si>
    <t>401406DKC5500401</t>
  </si>
  <si>
    <t>401406A522100101</t>
  </si>
  <si>
    <t>Mesto Stropkov</t>
  </si>
  <si>
    <t>401406DKU9501101</t>
  </si>
  <si>
    <t>401406DLL1501401</t>
  </si>
  <si>
    <t>401406DIU5501301</t>
  </si>
  <si>
    <t>401406DKD1500701</t>
  </si>
  <si>
    <t>401406DUU5501301</t>
  </si>
  <si>
    <t xml:space="preserve">Obec Včelince </t>
  </si>
  <si>
    <t>401406DJN7500401</t>
  </si>
  <si>
    <t>401406DLM5500501</t>
  </si>
  <si>
    <t>401406DLA5501201</t>
  </si>
  <si>
    <t>401406A470100101</t>
  </si>
  <si>
    <t>Obec Hrabské</t>
  </si>
  <si>
    <t>401406DJZ6100201</t>
  </si>
  <si>
    <t>Obec Stredné Plachtince</t>
  </si>
  <si>
    <t>401101B482100101</t>
  </si>
  <si>
    <t>InoVia</t>
  </si>
  <si>
    <t>401406DJY8501401</t>
  </si>
  <si>
    <t>401406DJS8100401</t>
  </si>
  <si>
    <t>401701C282100101</t>
  </si>
  <si>
    <t>401701A880500601</t>
  </si>
  <si>
    <t>Priebežná platba</t>
  </si>
  <si>
    <t>401406DKQ3100201</t>
  </si>
  <si>
    <t>401406DKF9500601</t>
  </si>
  <si>
    <t>401406DLT6500301</t>
  </si>
  <si>
    <t>Obec Valaská</t>
  </si>
  <si>
    <t>401406DLB4100301</t>
  </si>
  <si>
    <t>Obec Vikartovce</t>
  </si>
  <si>
    <t xml:space="preserve">PP </t>
  </si>
  <si>
    <t>401406DMR1500301</t>
  </si>
  <si>
    <t>Obec Šarovce</t>
  </si>
  <si>
    <t>401701B551500101</t>
  </si>
  <si>
    <t>401406DKF3100601</t>
  </si>
  <si>
    <t>401406DJK3501401</t>
  </si>
  <si>
    <t>401202FQB3100101</t>
  </si>
  <si>
    <t xml:space="preserve">Obec Družstevná pri Hornáde </t>
  </si>
  <si>
    <t>401406DLI4100201</t>
  </si>
  <si>
    <t>Obec Nitra nad Ipľom</t>
  </si>
  <si>
    <t>401406DKR5500601</t>
  </si>
  <si>
    <t>401406DLD2500901</t>
  </si>
  <si>
    <t>401406DKU9501301</t>
  </si>
  <si>
    <t>401406DLT3500401</t>
  </si>
  <si>
    <t>401406DIT8100301</t>
  </si>
  <si>
    <t>Obec Ruská</t>
  </si>
  <si>
    <t>401406DIV5100201</t>
  </si>
  <si>
    <t>Obec Ochtiná</t>
  </si>
  <si>
    <t>401406DLI4500201</t>
  </si>
  <si>
    <t>401406C032100101</t>
  </si>
  <si>
    <t>Úrad vlády SR</t>
  </si>
  <si>
    <t>401406DIV7100401</t>
  </si>
  <si>
    <t>Obec Podhorany</t>
  </si>
  <si>
    <t>401201FDV1500101</t>
  </si>
  <si>
    <t>Obec Veľké Kršteňany</t>
  </si>
  <si>
    <t>401406DJT2500901</t>
  </si>
  <si>
    <t>401701A738500501</t>
  </si>
  <si>
    <t>3BA3</t>
  </si>
  <si>
    <t>401101DYK7500101</t>
  </si>
  <si>
    <t>401406DJG7501601</t>
  </si>
  <si>
    <t>401406DJB4100301</t>
  </si>
  <si>
    <t>Obec Zámutov</t>
  </si>
  <si>
    <t>401406DKD8100201</t>
  </si>
  <si>
    <t>Mesto Liptovský Mikuláš</t>
  </si>
  <si>
    <t>401406DLY8501201</t>
  </si>
  <si>
    <t>401701DTS7500601</t>
  </si>
  <si>
    <t>401406DIU5501401</t>
  </si>
  <si>
    <t>401101FPX3100101</t>
  </si>
  <si>
    <t>401406DMF2100101</t>
  </si>
  <si>
    <t>401406DJC9501001</t>
  </si>
  <si>
    <t>401406DLI1501301</t>
  </si>
  <si>
    <t>401406DJH9501501</t>
  </si>
  <si>
    <t>401406DKK5100201</t>
  </si>
  <si>
    <t>Obec Važec</t>
  </si>
  <si>
    <t>401406DLY8501101</t>
  </si>
  <si>
    <t>401406DLL6501001</t>
  </si>
  <si>
    <t>401406DJJ9501101</t>
  </si>
  <si>
    <t>401406DJS2500501</t>
  </si>
  <si>
    <t>401406DJS2500301</t>
  </si>
  <si>
    <t>401406DJS2500401</t>
  </si>
  <si>
    <t>401406DJP8100201</t>
  </si>
  <si>
    <t>Mesto Levice</t>
  </si>
  <si>
    <t>401406DLL6501201</t>
  </si>
  <si>
    <t>401101B583100101</t>
  </si>
  <si>
    <t>Inovačné partnerské centrum, Prešov</t>
  </si>
  <si>
    <t>401406DLW1500201</t>
  </si>
  <si>
    <t xml:space="preserve">Obec Svinica </t>
  </si>
  <si>
    <t>401406DJG8500501</t>
  </si>
  <si>
    <t>Mestská časť Bratislava - Podunajské Biskupice</t>
  </si>
  <si>
    <t>401406DKV7100301</t>
  </si>
  <si>
    <t>Obec Dubovec</t>
  </si>
  <si>
    <t>401406DKA1501401</t>
  </si>
  <si>
    <t>401406DJJ9501201</t>
  </si>
  <si>
    <t xml:space="preserve"> Mesto Krompachy</t>
  </si>
  <si>
    <t>401406B910100101</t>
  </si>
  <si>
    <t>Obec Švedlár</t>
  </si>
  <si>
    <t>401406DLL6501101</t>
  </si>
  <si>
    <t>401406DKA6501101</t>
  </si>
  <si>
    <t>401406DLZ9100301</t>
  </si>
  <si>
    <t>Obec Lastomír</t>
  </si>
  <si>
    <t>401701DTS7500701</t>
  </si>
  <si>
    <t>MV SR</t>
  </si>
  <si>
    <t>401406DRI9100201</t>
  </si>
  <si>
    <t>Mesto Hnúšťa</t>
  </si>
  <si>
    <t>401701A880500801</t>
  </si>
  <si>
    <t>MIRRI SR (za partnera: Bratislavský SK)</t>
  </si>
  <si>
    <t>401406DJK8501401</t>
  </si>
  <si>
    <t>401701A880500701</t>
  </si>
  <si>
    <t>401406DKK3100301</t>
  </si>
  <si>
    <t>Obec Dulovce</t>
  </si>
  <si>
    <t>401703B210500101</t>
  </si>
  <si>
    <t>3BB3</t>
  </si>
  <si>
    <t>401701A664500401</t>
  </si>
  <si>
    <t>Ministerstvo financíí SR</t>
  </si>
  <si>
    <t>401701A839500501</t>
  </si>
  <si>
    <t xml:space="preserve">MIRRI SR </t>
  </si>
  <si>
    <t>401703A955500201</t>
  </si>
  <si>
    <t>Ministerstvo školstva, výskumu, vývoja a mládeže Slovenskej republiky</t>
  </si>
  <si>
    <t>401701DTS7500801</t>
  </si>
  <si>
    <t>401406DIW4100301</t>
  </si>
  <si>
    <t xml:space="preserve">Obec Bystrany </t>
  </si>
  <si>
    <t>401202FIR4300301</t>
  </si>
  <si>
    <t>401101B599100101</t>
  </si>
  <si>
    <t>Business Košice, n.o.</t>
  </si>
  <si>
    <t>401406DJJ7501201</t>
  </si>
  <si>
    <t>401406DKJ7500401</t>
  </si>
  <si>
    <t>401406DJM4100201</t>
  </si>
  <si>
    <t>Obec Skrabské</t>
  </si>
  <si>
    <t>401406DJX1501301</t>
  </si>
  <si>
    <t>401406DNC5100401</t>
  </si>
  <si>
    <t>401406DJN8500901</t>
  </si>
  <si>
    <t>401406DJN8500801</t>
  </si>
  <si>
    <t>401406DLH8500501</t>
  </si>
  <si>
    <t>401406DJQ4100301</t>
  </si>
  <si>
    <t>Obec Vyšný Medzev</t>
  </si>
  <si>
    <t>401406DLT4500801</t>
  </si>
  <si>
    <t>401406DKR9501201</t>
  </si>
  <si>
    <t>401101FQA3100101</t>
  </si>
  <si>
    <t xml:space="preserve">Univerzita Mateja Bela v Banskej Bystrici </t>
  </si>
  <si>
    <t>401101DWS8100101</t>
  </si>
  <si>
    <t>Národné centrum zdravotníckych informácií</t>
  </si>
  <si>
    <t>401406DKM8500401</t>
  </si>
  <si>
    <t>401406DKQ9500201</t>
  </si>
  <si>
    <t>Mesto Šaštín-Stráže</t>
  </si>
  <si>
    <t>401406DJT9501401</t>
  </si>
  <si>
    <t>401702DXZ3500601</t>
  </si>
  <si>
    <t>401406DJC7501301</t>
  </si>
  <si>
    <t>401406B927100101</t>
  </si>
  <si>
    <t>Obec Pašková</t>
  </si>
  <si>
    <t>401406DLW8100301</t>
  </si>
  <si>
    <t>401701A587500201</t>
  </si>
  <si>
    <t>401801DSF7500101</t>
  </si>
  <si>
    <t>401406C095100101</t>
  </si>
  <si>
    <t>401406DJA8501201</t>
  </si>
  <si>
    <t>401406DJR2500601</t>
  </si>
  <si>
    <t>Obec Družstevná pri Hornáde</t>
  </si>
  <si>
    <t>401406DMA6100301</t>
  </si>
  <si>
    <t>Obec Breznica</t>
  </si>
  <si>
    <t>401406DLG9100201</t>
  </si>
  <si>
    <t>Obec Mojmírovce</t>
  </si>
  <si>
    <t>401201FFL5300301</t>
  </si>
  <si>
    <t>401406DIT9500701</t>
  </si>
  <si>
    <t>Obec Širkovce</t>
  </si>
  <si>
    <t>401406DJA8501101</t>
  </si>
  <si>
    <t>401406DLI2100201</t>
  </si>
  <si>
    <t xml:space="preserve">Mesto Veľký Krtíš </t>
  </si>
  <si>
    <t>401406DJX4100301</t>
  </si>
  <si>
    <t>Obec Spišská Teplica</t>
  </si>
  <si>
    <t>401406DKK4500501</t>
  </si>
  <si>
    <t>Obec Kamenný Most</t>
  </si>
  <si>
    <t>401406DJD8500701</t>
  </si>
  <si>
    <t>401406DKB2100401</t>
  </si>
  <si>
    <t>Obec Hajnáčka</t>
  </si>
  <si>
    <t>401406DLT5100301</t>
  </si>
  <si>
    <t>Obec Vrbnica</t>
  </si>
  <si>
    <t>401406DKB1100301</t>
  </si>
  <si>
    <t>Obec Veľká nad Ipľom</t>
  </si>
  <si>
    <t>401406DJX8100201</t>
  </si>
  <si>
    <t xml:space="preserve">Mestská časť Košice - Juh </t>
  </si>
  <si>
    <t>401406DIT7500601</t>
  </si>
  <si>
    <t>401406DKQ8100201</t>
  </si>
  <si>
    <t xml:space="preserve">Obec Gánovce </t>
  </si>
  <si>
    <t>401406DKF7500601</t>
  </si>
  <si>
    <t>Obec Muránska Dlhá Lúka</t>
  </si>
  <si>
    <t>401406C058100101</t>
  </si>
  <si>
    <t>Obec Žíp</t>
  </si>
  <si>
    <t>401406DLM6100201</t>
  </si>
  <si>
    <t>Obec Hontianske Tesáre</t>
  </si>
  <si>
    <t>401406DKJ5501201</t>
  </si>
  <si>
    <t>401201DZZ2500101</t>
  </si>
  <si>
    <t>401406DJB5501101</t>
  </si>
  <si>
    <t>401406DVN6100201</t>
  </si>
  <si>
    <t>401701A880500901</t>
  </si>
  <si>
    <t>MIRRI SR (za partnera: Nitriansky samosprávny kraj)</t>
  </si>
  <si>
    <t>401406DIX4500501</t>
  </si>
  <si>
    <t>401406DMA1100301</t>
  </si>
  <si>
    <t>Obec Petrovce nad Laborcom</t>
  </si>
  <si>
    <t>401406DKJ5501101</t>
  </si>
  <si>
    <t>401406DMF9500401</t>
  </si>
  <si>
    <t>401406DJG7501501</t>
  </si>
  <si>
    <t>401406DKL6100201</t>
  </si>
  <si>
    <t>Obec Beladice</t>
  </si>
  <si>
    <t>401406DJA6100301</t>
  </si>
  <si>
    <t>Obec Roztoky</t>
  </si>
  <si>
    <t>401406DIW5501101</t>
  </si>
  <si>
    <t>401406DKN9100301</t>
  </si>
  <si>
    <t xml:space="preserve">Obec Chrámec </t>
  </si>
  <si>
    <t>401406DIV1100301</t>
  </si>
  <si>
    <t>Obec Banské</t>
  </si>
  <si>
    <t>401701DZW8500201</t>
  </si>
  <si>
    <t>401703A955500101</t>
  </si>
  <si>
    <t xml:space="preserve">Ministerstvo školstva, výskumu, vývoja a mládeže Slovenskej republiky </t>
  </si>
  <si>
    <t>401406DIW5501301</t>
  </si>
  <si>
    <t>401406DJX5100401</t>
  </si>
  <si>
    <t>Obec Terany</t>
  </si>
  <si>
    <t>401406DIW5501201</t>
  </si>
  <si>
    <t>401406DIU8501401</t>
  </si>
  <si>
    <t>401406DJM6500601</t>
  </si>
  <si>
    <t>401406DLF9500501</t>
  </si>
  <si>
    <t>401406DJP6500701</t>
  </si>
  <si>
    <t>401406DLI9100301</t>
  </si>
  <si>
    <t>Obec Krásnohorské Podhradie</t>
  </si>
  <si>
    <t>401301A350100101</t>
  </si>
  <si>
    <t>401406DKS2100401</t>
  </si>
  <si>
    <t>Obec Šimonovce</t>
  </si>
  <si>
    <t>401406DLV9500601</t>
  </si>
  <si>
    <t>401406DLD7500501</t>
  </si>
  <si>
    <t>401406DJF4501401</t>
  </si>
  <si>
    <t>401406DJQ7500901</t>
  </si>
  <si>
    <t xml:space="preserve">Obec Kendice </t>
  </si>
  <si>
    <t>401406DJS7501201</t>
  </si>
  <si>
    <t>401701A880501001</t>
  </si>
  <si>
    <t>MIRRI SR (za partnera: Prešovský samosprávny kraj)</t>
  </si>
  <si>
    <t>401406DJQ7500701</t>
  </si>
  <si>
    <t>Obec Kendice</t>
  </si>
  <si>
    <t>401406DLL4500701</t>
  </si>
  <si>
    <t>401406DJY6500501</t>
  </si>
  <si>
    <t>Obec Bajč</t>
  </si>
  <si>
    <t xml:space="preserve">401406DKR8100401
</t>
  </si>
  <si>
    <t>Obec Plavecký Štvrtok</t>
  </si>
  <si>
    <t>401406DKK8100201</t>
  </si>
  <si>
    <t>Mestská časť Košice-Luník IX</t>
  </si>
  <si>
    <t>401406DMG7100201</t>
  </si>
  <si>
    <t>Obec Vyškovce nad Ipľom</t>
  </si>
  <si>
    <t>401406DJQ7500801</t>
  </si>
  <si>
    <t>401101FKG8300201</t>
  </si>
  <si>
    <t>Mesto Žilina</t>
  </si>
  <si>
    <t>401406DKG7100301</t>
  </si>
  <si>
    <t>Obec Kozárovce</t>
  </si>
  <si>
    <t>401202FDU6500101</t>
  </si>
  <si>
    <t>Hlavné mesto Slovenskej republiky Bratislava</t>
  </si>
  <si>
    <t>401406DIX5501201</t>
  </si>
  <si>
    <t>401406DJB5501201</t>
  </si>
  <si>
    <t>401406DKP2501301</t>
  </si>
  <si>
    <t>401406DJV3501401</t>
  </si>
  <si>
    <t>401406DKV8501001</t>
  </si>
  <si>
    <t>401406DKU2100301</t>
  </si>
  <si>
    <t>Obec Nižný Mirošov</t>
  </si>
  <si>
    <t>401406DKM3500501</t>
  </si>
  <si>
    <t>401406DKZ5501201</t>
  </si>
  <si>
    <t>401406DVL2501301</t>
  </si>
  <si>
    <t>401406DJR4501301</t>
  </si>
  <si>
    <t>401406DKV1500501</t>
  </si>
  <si>
    <t>401406DLL1501501</t>
  </si>
  <si>
    <t>401406DMH6100301</t>
  </si>
  <si>
    <t>Obec Blatné Remety</t>
  </si>
  <si>
    <t>401406DKN4100301</t>
  </si>
  <si>
    <t>Obec Krajná Bystrá</t>
  </si>
  <si>
    <t>401406DJF9100201</t>
  </si>
  <si>
    <t>Obec Bidovce</t>
  </si>
  <si>
    <t>401101FMY1500201</t>
  </si>
  <si>
    <t>Žilinská univerzita v Žiline</t>
  </si>
  <si>
    <t>401801C657100401</t>
  </si>
  <si>
    <t>1BE1</t>
  </si>
  <si>
    <t>1BE2</t>
  </si>
  <si>
    <t>401701FLU6100301</t>
  </si>
  <si>
    <t>Mesto Prievidza</t>
  </si>
  <si>
    <t>401701FHA5500101</t>
  </si>
  <si>
    <t>401701A046500101</t>
  </si>
  <si>
    <t>Trenčiansky samosprávny kraj</t>
  </si>
  <si>
    <t>401701A540500101</t>
  </si>
  <si>
    <t xml:space="preserve">Žilinský samosprávny kraj </t>
  </si>
  <si>
    <t>401701A271500101</t>
  </si>
  <si>
    <t xml:space="preserve">Hlavné mesto Slovenskej republiky Bratislava </t>
  </si>
  <si>
    <t>401406DKL7500801</t>
  </si>
  <si>
    <t xml:space="preserve">Mesto Prešov </t>
  </si>
  <si>
    <t>401701FLX2500101</t>
  </si>
  <si>
    <t>401406DIW6100301</t>
  </si>
  <si>
    <t xml:space="preserve">Obec Soľ </t>
  </si>
  <si>
    <t>401406DLB1501101</t>
  </si>
  <si>
    <t>401406DLI7500701</t>
  </si>
  <si>
    <t xml:space="preserve">Obec Kokava nad Rimavicou </t>
  </si>
  <si>
    <t>401406DJN2501401</t>
  </si>
  <si>
    <t>401406DKH9100301</t>
  </si>
  <si>
    <t>Obec Kojatice</t>
  </si>
  <si>
    <t>401406DJA1500501</t>
  </si>
  <si>
    <t>401406DKT4100301</t>
  </si>
  <si>
    <t>Obec Šávoľ</t>
  </si>
  <si>
    <t>401406DJV6500401</t>
  </si>
  <si>
    <t>Obec Ďurkov</t>
  </si>
  <si>
    <t>401406DKL7500901</t>
  </si>
  <si>
    <t>401406DJL4501101</t>
  </si>
  <si>
    <t>401406DKP6100201</t>
  </si>
  <si>
    <t>Mesto Tisovec</t>
  </si>
  <si>
    <t>401701B551500201</t>
  </si>
  <si>
    <t>401406DLW3501401</t>
  </si>
  <si>
    <t>401801DUR3100201</t>
  </si>
  <si>
    <t>401406DLW3501301</t>
  </si>
  <si>
    <t>401101FMY1500301</t>
  </si>
  <si>
    <t>401406DLB1501201</t>
  </si>
  <si>
    <t>401201FCQ6500101</t>
  </si>
  <si>
    <t>Obec Košarovce</t>
  </si>
  <si>
    <t>401406DJL7100201</t>
  </si>
  <si>
    <t>Obec Kamenná Poruba</t>
  </si>
  <si>
    <t>401406DJG4100301</t>
  </si>
  <si>
    <t>Obec Jelšovec</t>
  </si>
  <si>
    <t>401406DJZ3500801</t>
  </si>
  <si>
    <t>401406DJG1501201</t>
  </si>
  <si>
    <t>401406DNP9100201</t>
  </si>
  <si>
    <t>Mesto Dunajská Streda</t>
  </si>
  <si>
    <t>401406DJC9501101</t>
  </si>
  <si>
    <t>401406DJY8501501</t>
  </si>
  <si>
    <t>401406DJB6500501</t>
  </si>
  <si>
    <t>401801DSC1500101</t>
  </si>
  <si>
    <t>Súkromná stredná odborná škola, Revúca</t>
  </si>
  <si>
    <t>401201DXF6100401</t>
  </si>
  <si>
    <t>401406DJH9501601</t>
  </si>
  <si>
    <t>401406DIW3100601</t>
  </si>
  <si>
    <t xml:space="preserve">Obec Stráne pod Tatrami </t>
  </si>
  <si>
    <t>401406DJU2100301</t>
  </si>
  <si>
    <t>401406DJB6500601</t>
  </si>
  <si>
    <t>401406DLA3501301</t>
  </si>
  <si>
    <t>401406DKF1500801</t>
  </si>
  <si>
    <t xml:space="preserve">Obec Roštár </t>
  </si>
  <si>
    <t>401406DMG4100301</t>
  </si>
  <si>
    <t>Obec Petrová</t>
  </si>
  <si>
    <t>401406DJV1500501</t>
  </si>
  <si>
    <t xml:space="preserve">Obec Helcmanovce </t>
  </si>
  <si>
    <t>401406DIX3500701</t>
  </si>
  <si>
    <t>401406DKS6100301</t>
  </si>
  <si>
    <t>Obec Šivetice</t>
  </si>
  <si>
    <t>401406DJR4501201</t>
  </si>
  <si>
    <t>401406DMD2500701</t>
  </si>
  <si>
    <t>401406DJW9501501</t>
  </si>
  <si>
    <t>401406DJR4501401</t>
  </si>
  <si>
    <t>401406DKV9501701</t>
  </si>
  <si>
    <t>401406DJJ9501301</t>
  </si>
  <si>
    <t>401406DLT7501201</t>
  </si>
  <si>
    <t>Obe Liptovská Teplička</t>
  </si>
  <si>
    <t>401406DJB8500501</t>
  </si>
  <si>
    <t>401406DJF2501501</t>
  </si>
  <si>
    <t>401406DKA1501501</t>
  </si>
  <si>
    <t>401406B991100101</t>
  </si>
  <si>
    <t>Obec Kolačkov</t>
  </si>
  <si>
    <t>401201FDT7500101</t>
  </si>
  <si>
    <t>Obec Sokoľany</t>
  </si>
  <si>
    <t>401406DJB5501301</t>
  </si>
  <si>
    <t>401406DKI6100301</t>
  </si>
  <si>
    <t>Obec Turčok</t>
  </si>
  <si>
    <t>401406DJK7501401</t>
  </si>
  <si>
    <t>401406DLT7501301</t>
  </si>
  <si>
    <t>401406DJU4501401</t>
  </si>
  <si>
    <t>401406DJJ7501301</t>
  </si>
  <si>
    <t>401406DJK3501501</t>
  </si>
  <si>
    <t>401201FFT1300201</t>
  </si>
  <si>
    <t>Obec Horný Vadičov</t>
  </si>
  <si>
    <t>401406DKD4100301</t>
  </si>
  <si>
    <t>Obec Fiľakovské Kováče</t>
  </si>
  <si>
    <t>401406DJS7501301</t>
  </si>
  <si>
    <t>401406DJK4500401</t>
  </si>
  <si>
    <t>Obec Ostrovany</t>
  </si>
  <si>
    <t>401406DJW7500401</t>
  </si>
  <si>
    <t>401406DKM2500601</t>
  </si>
  <si>
    <t xml:space="preserve">Obec Zemplínska Teplica </t>
  </si>
  <si>
    <t>401406DJA8501301</t>
  </si>
  <si>
    <t>401406DLA5501301</t>
  </si>
  <si>
    <t>401406DKT2500401</t>
  </si>
  <si>
    <t>401406DJU8100201</t>
  </si>
  <si>
    <t>Obec Nižný Hrabovec</t>
  </si>
  <si>
    <t>401406DKP2501401</t>
  </si>
  <si>
    <t>401406DUL4501201</t>
  </si>
  <si>
    <t>401406DKB3100301</t>
  </si>
  <si>
    <t>Mesto Lučenec</t>
  </si>
  <si>
    <t>401406DKT2500501</t>
  </si>
  <si>
    <t>401406DJK8501501</t>
  </si>
  <si>
    <t>401406DJS6500701</t>
  </si>
  <si>
    <t>401406DIZ6100301</t>
  </si>
  <si>
    <t>Obec Rakúsy</t>
  </si>
  <si>
    <t>401406B998100101</t>
  </si>
  <si>
    <t>Obec Bzenov</t>
  </si>
  <si>
    <t>401406DLB7500601</t>
  </si>
  <si>
    <t>401406DKR9501501</t>
  </si>
  <si>
    <t>401406DJD3500601</t>
  </si>
  <si>
    <t>401406DJN3100201</t>
  </si>
  <si>
    <t>Obec Malá Domaša</t>
  </si>
  <si>
    <t>401406DIU8501501</t>
  </si>
  <si>
    <t>401406DKI9100201</t>
  </si>
  <si>
    <t>Obec Vinodol</t>
  </si>
  <si>
    <t>401101FQV5500101</t>
  </si>
  <si>
    <t>401406DJK3501601</t>
  </si>
  <si>
    <t>401406DIW2100301</t>
  </si>
  <si>
    <t>Obec Lomnička</t>
  </si>
  <si>
    <t>401406DKM8500501</t>
  </si>
  <si>
    <t>401406DIX6500501</t>
  </si>
  <si>
    <t>401406DKQ1500501</t>
  </si>
  <si>
    <t xml:space="preserve">Mesto Veľký Šariš </t>
  </si>
  <si>
    <t>401406DKU9501401</t>
  </si>
  <si>
    <t>401406B968100101</t>
  </si>
  <si>
    <t>Obec Bretka</t>
  </si>
  <si>
    <t>401406DLD8500601</t>
  </si>
  <si>
    <t>401406DJI2501401</t>
  </si>
  <si>
    <t>401406DKR5500701</t>
  </si>
  <si>
    <t>401201FFS8300101</t>
  </si>
  <si>
    <t>401406DLI1501501</t>
  </si>
  <si>
    <t>401406DKD7500801</t>
  </si>
  <si>
    <t>401406DLP6100301</t>
  </si>
  <si>
    <t>Obec Točnica</t>
  </si>
  <si>
    <t>401406C063100101</t>
  </si>
  <si>
    <t>Obec Bôrka</t>
  </si>
  <si>
    <t>401406DUL4501301</t>
  </si>
  <si>
    <t>401701A692500601</t>
  </si>
  <si>
    <t>Ministerstvo financií SR</t>
  </si>
  <si>
    <t>401406DKR9501301</t>
  </si>
  <si>
    <t>401406A352100101</t>
  </si>
  <si>
    <t>401202FIR4300401</t>
  </si>
  <si>
    <t>401406DMA6100401</t>
  </si>
  <si>
    <t>401406DLD6500401</t>
  </si>
  <si>
    <t>Obec Závadka nad Hronom</t>
  </si>
  <si>
    <t>401406DUL4501401</t>
  </si>
  <si>
    <t>401406DKR9501401</t>
  </si>
  <si>
    <t>401406DKW5501401</t>
  </si>
  <si>
    <t>401406DMW7501101</t>
  </si>
  <si>
    <t>401406DJW1500601</t>
  </si>
  <si>
    <t xml:space="preserve">Mesto Gelnica </t>
  </si>
  <si>
    <t>401406FNJ5100201</t>
  </si>
  <si>
    <t>Obec Chmeľov</t>
  </si>
  <si>
    <t>401406DJI6501501</t>
  </si>
  <si>
    <t>401406DLI1501401</t>
  </si>
  <si>
    <t>401406DJT9501501</t>
  </si>
  <si>
    <t>401406DIX5501301</t>
  </si>
  <si>
    <t>401406DJC7501401</t>
  </si>
  <si>
    <t>401406DIX5501401</t>
  </si>
  <si>
    <t xml:space="preserve">Obec Abranovce </t>
  </si>
  <si>
    <t>401406DJD1100401</t>
  </si>
  <si>
    <t>401406DIV3500801</t>
  </si>
  <si>
    <t>401406DJR7100301</t>
  </si>
  <si>
    <t>401406DKZ5501301</t>
  </si>
  <si>
    <t>401406DJL5500501</t>
  </si>
  <si>
    <t>401406DIV2500601</t>
  </si>
  <si>
    <t>401406DJP6500801</t>
  </si>
  <si>
    <t>401101FIU2500101</t>
  </si>
  <si>
    <t>401406DKP1100301</t>
  </si>
  <si>
    <t>Obec Vydrník</t>
  </si>
  <si>
    <t>401406DVI2100301</t>
  </si>
  <si>
    <t>401406DQM9500501</t>
  </si>
  <si>
    <t xml:space="preserve">Mesto Myjava </t>
  </si>
  <si>
    <t>401406DJG8500601</t>
  </si>
  <si>
    <t>401406DLC9500201</t>
  </si>
  <si>
    <t xml:space="preserve">Obec Nová Bašta </t>
  </si>
  <si>
    <t>401406DJH7500601</t>
  </si>
  <si>
    <t>401202A035300101</t>
  </si>
  <si>
    <t>Trnavský samosprávny kraj</t>
  </si>
  <si>
    <t>401406DLC9500301</t>
  </si>
  <si>
    <t>401406DJB8500601</t>
  </si>
  <si>
    <t xml:space="preserve">Obec Pavlovce nad Uhom </t>
  </si>
  <si>
    <t>401406DJX1501401</t>
  </si>
  <si>
    <t>401406DKA1501601</t>
  </si>
  <si>
    <t xml:space="preserve">Obec Dlhé Stráže </t>
  </si>
  <si>
    <t>401406DJI4500501</t>
  </si>
  <si>
    <t>401406DKA6501201</t>
  </si>
  <si>
    <t>401406DJJ3500501</t>
  </si>
  <si>
    <t xml:space="preserve">401406DVL2501401
</t>
  </si>
  <si>
    <t>401406DJI7100301</t>
  </si>
  <si>
    <t>Obec Zbehňov</t>
  </si>
  <si>
    <t>401406DJU4501501</t>
  </si>
  <si>
    <t>401701A692500701</t>
  </si>
  <si>
    <t>401406DLW3501501</t>
  </si>
  <si>
    <t>401406DLC2501201</t>
  </si>
  <si>
    <t>401201FFT1300301</t>
  </si>
  <si>
    <t>401406DJG1501301</t>
  </si>
  <si>
    <t>401406DKW5501501</t>
  </si>
  <si>
    <t>401406DJA4500601</t>
  </si>
  <si>
    <t>401406DJB9500801</t>
  </si>
  <si>
    <t>401406DJB9500701</t>
  </si>
  <si>
    <t>401406DJG1501401</t>
  </si>
  <si>
    <t>401406DNH3100301</t>
  </si>
  <si>
    <t>Obec Kapišová</t>
  </si>
  <si>
    <t>401202A023100101</t>
  </si>
  <si>
    <t>401406DJV3501501</t>
  </si>
  <si>
    <t>401406DJM7100301</t>
  </si>
  <si>
    <t>401701A116500601</t>
  </si>
  <si>
    <t>MIRRI SR (za partnera: Mesto Liptovský Mikuláš)</t>
  </si>
  <si>
    <t>401406DKD3500701</t>
  </si>
  <si>
    <t>401406DMH9501201</t>
  </si>
  <si>
    <t xml:space="preserve">Obec Mengusovce </t>
  </si>
  <si>
    <t>401701A116500901</t>
  </si>
  <si>
    <t>MIRRI SR (za partnera: Mesto Lučenec)</t>
  </si>
  <si>
    <t>401701A099500401</t>
  </si>
  <si>
    <t>401406DIX4500601</t>
  </si>
  <si>
    <t>401406DKS4100301</t>
  </si>
  <si>
    <t>Obec Tachty</t>
  </si>
  <si>
    <t>401406DJG7501701</t>
  </si>
  <si>
    <t>401701A116501001</t>
  </si>
  <si>
    <t>MIRRI SR (za partnera: Mesto Michalovce)</t>
  </si>
  <si>
    <t>401701A116500801</t>
  </si>
  <si>
    <t>Mesto Nové Zámky (partner)</t>
  </si>
  <si>
    <t>401201FFY3500101</t>
  </si>
  <si>
    <t>Obec Farná</t>
  </si>
  <si>
    <t>401406DKJ5501301</t>
  </si>
  <si>
    <t>401406DLY6100301</t>
  </si>
  <si>
    <t>Obec Štrkovec</t>
  </si>
  <si>
    <t>401406DIW5501401</t>
  </si>
  <si>
    <t>401701A099500301</t>
  </si>
  <si>
    <t>401406DIV2500501</t>
  </si>
  <si>
    <t>401701DYI1500201</t>
  </si>
  <si>
    <t>401701A116501101</t>
  </si>
  <si>
    <t>MIRRI SR (za partnera: Mesto Ružomberok)</t>
  </si>
  <si>
    <t>401301FNV7100101</t>
  </si>
  <si>
    <t>Obec Tuhár</t>
  </si>
  <si>
    <t>401406DKV9501801</t>
  </si>
  <si>
    <t xml:space="preserve">Obec Krivany </t>
  </si>
  <si>
    <t>401406DJK7501501</t>
  </si>
  <si>
    <t>401406DLY8501301</t>
  </si>
  <si>
    <t>401701A116501201</t>
  </si>
  <si>
    <t>MIRRI SR (za partnerov: Martin, L.Mikuláš a Humenné)</t>
  </si>
  <si>
    <t>401406A095300101</t>
  </si>
  <si>
    <t>Obec Bystrany</t>
  </si>
  <si>
    <t>401701A046500201</t>
  </si>
  <si>
    <t>401406DLY8501401</t>
  </si>
  <si>
    <t>401406DIY8100301</t>
  </si>
  <si>
    <t>401406DIU6500601</t>
  </si>
  <si>
    <t>401406DIV6100301</t>
  </si>
  <si>
    <t>401406DMW7501201</t>
  </si>
  <si>
    <t>401406DJR2500701</t>
  </si>
  <si>
    <t>401701A692500801</t>
  </si>
  <si>
    <t xml:space="preserve">	3BA2</t>
  </si>
  <si>
    <t>401406DKL8100301</t>
  </si>
  <si>
    <t>401406DQM9500601</t>
  </si>
  <si>
    <t>401406DLS8100301</t>
  </si>
  <si>
    <t xml:space="preserve">Obec Boťany </t>
  </si>
  <si>
    <t>401406DJF4501501</t>
  </si>
  <si>
    <t>401406DLB9500701</t>
  </si>
  <si>
    <t>401406A259300101</t>
  </si>
  <si>
    <t>401301B382300101</t>
  </si>
  <si>
    <t>Obec Nýrovce</t>
  </si>
  <si>
    <t>401201B286100101</t>
  </si>
  <si>
    <t>401406DKQ1500601</t>
  </si>
  <si>
    <t>401406DKJ4100301</t>
  </si>
  <si>
    <t>Obec Kružlová</t>
  </si>
  <si>
    <t>401301DSQ1500201</t>
  </si>
  <si>
    <t>Nitriansky samosprávny kraj</t>
  </si>
  <si>
    <t>401201FFT1500201</t>
  </si>
  <si>
    <t>401406DJC3100301</t>
  </si>
  <si>
    <t>Obec Šarišské Michaľany</t>
  </si>
  <si>
    <t>401406DJQ7501001</t>
  </si>
  <si>
    <t>401406DKN2100301</t>
  </si>
  <si>
    <t>Obec Abovce</t>
  </si>
  <si>
    <t>401406DIT7500701</t>
  </si>
  <si>
    <t>401501DXA1300601</t>
  </si>
  <si>
    <t>401406DIU5501501</t>
  </si>
  <si>
    <t>401406C049100101</t>
  </si>
  <si>
    <t>Obec Nižný Tvarožec</t>
  </si>
  <si>
    <t>401406DLD6100201</t>
  </si>
  <si>
    <t>401406DJH1100501</t>
  </si>
  <si>
    <t>Obec Nálepkovo</t>
  </si>
  <si>
    <t>401406DKT3500601</t>
  </si>
  <si>
    <t>401406DJR3100201</t>
  </si>
  <si>
    <t>Obec Slovinky</t>
  </si>
  <si>
    <t>401501DXA1300701</t>
  </si>
  <si>
    <t xml:space="preserve">Mesto Trenčín </t>
  </si>
  <si>
    <t>401406DLA3501401</t>
  </si>
  <si>
    <t>401406DJL9100201</t>
  </si>
  <si>
    <t xml:space="preserve">Obec Šarišská Trstená </t>
  </si>
  <si>
    <t>401406DJI2501501</t>
  </si>
  <si>
    <t>401201DYS7300201</t>
  </si>
  <si>
    <t>401406DKV9501901</t>
  </si>
  <si>
    <t>401406DKP5500301</t>
  </si>
  <si>
    <t>Obec Čečejovce</t>
  </si>
  <si>
    <t>401406DLB1501301</t>
  </si>
  <si>
    <t xml:space="preserve">Obec Rokycany </t>
  </si>
  <si>
    <t>401406DNC5100501</t>
  </si>
  <si>
    <t>401406DLH8500601</t>
  </si>
  <si>
    <t>401201DYA2500101</t>
  </si>
  <si>
    <t>Úrad pre reguláciu elektronických komunikácií a poštových sl</t>
  </si>
  <si>
    <t>401406DJY8501601</t>
  </si>
  <si>
    <t xml:space="preserve">Obec Raslavice </t>
  </si>
  <si>
    <t>401406DJF2501601</t>
  </si>
  <si>
    <t xml:space="preserve">Obec Košické Oľšany </t>
  </si>
  <si>
    <t>401406DMG1500601</t>
  </si>
  <si>
    <t>401406DJB2100301</t>
  </si>
  <si>
    <t xml:space="preserve">Obec Kameňany </t>
  </si>
  <si>
    <t>401201FFL5300401</t>
  </si>
  <si>
    <t>401406DKM2500701</t>
  </si>
  <si>
    <t>401701A880501101</t>
  </si>
  <si>
    <t>MIRR SR (partner BBSK)</t>
  </si>
  <si>
    <t>401301B382500101</t>
  </si>
  <si>
    <t>401406DKT1100401</t>
  </si>
  <si>
    <t>Obec Vlkyňa</t>
  </si>
  <si>
    <t>401406DVB2100201</t>
  </si>
  <si>
    <t xml:space="preserve">
Obec Turňa nad Bodvou </t>
  </si>
  <si>
    <t>401406DIS9100401</t>
  </si>
  <si>
    <t>401406DLD2501001</t>
  </si>
  <si>
    <t>401406DJY2100301</t>
  </si>
  <si>
    <t xml:space="preserve">Mesto Snina </t>
  </si>
  <si>
    <t>401406DLT7501401</t>
  </si>
  <si>
    <t>401801DYF8500101</t>
  </si>
  <si>
    <t>401406DJG1501501</t>
  </si>
  <si>
    <t>401701FLA6500301</t>
  </si>
  <si>
    <t xml:space="preserve">Trnavský samosprávny kraj </t>
  </si>
  <si>
    <t>401301B382300201</t>
  </si>
  <si>
    <t>401202A998500101</t>
  </si>
  <si>
    <t>Mestská časť Košice - Sídlisko KVP</t>
  </si>
  <si>
    <t>401701A271500201</t>
  </si>
  <si>
    <t>401406DLC1100301</t>
  </si>
  <si>
    <t>Obec Figa</t>
  </si>
  <si>
    <t>401406DKV8501101</t>
  </si>
  <si>
    <t>401406DLU6500301</t>
  </si>
  <si>
    <t>401701FLU6100401</t>
  </si>
  <si>
    <t xml:space="preserve">401406DKD9500501	
</t>
  </si>
  <si>
    <t>401406DMD2500801</t>
  </si>
  <si>
    <t>Obec Bukovce</t>
  </si>
  <si>
    <t>401406DLL4500801</t>
  </si>
  <si>
    <t xml:space="preserve">Obec Kechnec </t>
  </si>
  <si>
    <t>401201DYF2300101</t>
  </si>
  <si>
    <t>Obec Šiatorská Bukovinka</t>
  </si>
  <si>
    <t>401406DLD7500601</t>
  </si>
  <si>
    <t>401406DLG4100201</t>
  </si>
  <si>
    <t>Obec Pavlovce</t>
  </si>
  <si>
    <t>401201FDW4500101</t>
  </si>
  <si>
    <t>401406DJA8501401</t>
  </si>
  <si>
    <t xml:space="preserve">Obec Hrabušice </t>
  </si>
  <si>
    <t>401406DIU8501601</t>
  </si>
  <si>
    <t xml:space="preserve">Mesto Medzilaborce </t>
  </si>
  <si>
    <t>401406DLF6500401</t>
  </si>
  <si>
    <t>401406DLS9100301</t>
  </si>
  <si>
    <t>401406DKW6500301</t>
  </si>
  <si>
    <t>401406DJT5500501</t>
  </si>
  <si>
    <t xml:space="preserve">401406DKW6500201 </t>
  </si>
  <si>
    <t>401406DLL9100301</t>
  </si>
  <si>
    <t>Obec Žehra</t>
  </si>
  <si>
    <t>401406DJS2500601</t>
  </si>
  <si>
    <t>401406DLL6501301</t>
  </si>
  <si>
    <t>401406DJV6500501</t>
  </si>
  <si>
    <t>401406DMH9501301</t>
  </si>
  <si>
    <t>401406DVB1100301</t>
  </si>
  <si>
    <t>401406A990300101</t>
  </si>
  <si>
    <t>401406DUV8100301</t>
  </si>
  <si>
    <t>Obec Henckovce</t>
  </si>
  <si>
    <t>401201FFS8300201</t>
  </si>
  <si>
    <t>401101A086100101</t>
  </si>
  <si>
    <t xml:space="preserve">BIONT, a.s. </t>
  </si>
  <si>
    <t>401406DKD1500801</t>
  </si>
  <si>
    <t>401406DLV9500701</t>
  </si>
  <si>
    <t>401201FDA5500201</t>
  </si>
  <si>
    <t>401202A023500101</t>
  </si>
  <si>
    <t xml:space="preserve">Obec Iňačovce </t>
  </si>
  <si>
    <t>401406DLM5500601</t>
  </si>
  <si>
    <t xml:space="preserve">Obec Licince </t>
  </si>
  <si>
    <t>401406DJN8501101</t>
  </si>
  <si>
    <t>401406DUU5501401</t>
  </si>
  <si>
    <t>401406DLL6501401</t>
  </si>
  <si>
    <t>401406DJN8501001</t>
  </si>
  <si>
    <t>401406DKC5500501</t>
  </si>
  <si>
    <t>401703A576500101</t>
  </si>
  <si>
    <t xml:space="preserve">Úrad vlády Slovenskej republiky </t>
  </si>
  <si>
    <t>401406DJY8501701</t>
  </si>
  <si>
    <t>401101FKU1300201</t>
  </si>
  <si>
    <t>401406DKL1500101</t>
  </si>
  <si>
    <t>Mestská časť Košice - Dargovských hrdinov</t>
  </si>
  <si>
    <t>401406DKM9100301</t>
  </si>
  <si>
    <t>Obec Chmiňany</t>
  </si>
  <si>
    <t>401406DIX5501501</t>
  </si>
  <si>
    <t>401406DUU5501501</t>
  </si>
  <si>
    <t>401201FDD5300201</t>
  </si>
  <si>
    <t>401406DJG6500801</t>
  </si>
  <si>
    <t>401201FFW6500101</t>
  </si>
  <si>
    <t>Obec Lontov</t>
  </si>
  <si>
    <t>401406DJF4501601</t>
  </si>
  <si>
    <t>401406DIY3100401</t>
  </si>
  <si>
    <t>401201FFV5300101</t>
  </si>
  <si>
    <t>Obec Hranovnica</t>
  </si>
  <si>
    <t>401501DXA1300801</t>
  </si>
  <si>
    <t>401701A710500101</t>
  </si>
  <si>
    <t>Mesto Košice</t>
  </si>
  <si>
    <t>401406DJM6500701</t>
  </si>
  <si>
    <t xml:space="preserve">Obec Valaliky </t>
  </si>
  <si>
    <t>401201FFX2500101</t>
  </si>
  <si>
    <t>Obec Jakubovany</t>
  </si>
  <si>
    <t>401501B241100101</t>
  </si>
  <si>
    <t>401201FGC8300201</t>
  </si>
  <si>
    <t>401406DMF2500401</t>
  </si>
  <si>
    <t>401406DIV8100401</t>
  </si>
  <si>
    <t>Obec Vítkovce</t>
  </si>
  <si>
    <t>401202A266100201</t>
  </si>
  <si>
    <t>401406DLH5100501</t>
  </si>
  <si>
    <t>Obec Doľany</t>
  </si>
  <si>
    <t>401406DIT5500601</t>
  </si>
  <si>
    <t>401202A035300201</t>
  </si>
  <si>
    <t>401406DLZ9100401</t>
  </si>
  <si>
    <t>401406DKR5500801</t>
  </si>
  <si>
    <t>401406DMH1500401</t>
  </si>
  <si>
    <t xml:space="preserve">Mesto Čierna nad Tisou </t>
  </si>
  <si>
    <t>401801DPU5100201</t>
  </si>
  <si>
    <t>401701A116500701</t>
  </si>
  <si>
    <t>401201FIX3500301</t>
  </si>
  <si>
    <t>Ústav molekulárnej biológie SAV</t>
  </si>
  <si>
    <t>401406DJL3100301</t>
  </si>
  <si>
    <t>obec Čaklov</t>
  </si>
  <si>
    <t>401406DJG3100301</t>
  </si>
  <si>
    <t>401201DXF6100501</t>
  </si>
  <si>
    <t>401406DMA6100501</t>
  </si>
  <si>
    <t>401406DMR7100401</t>
  </si>
  <si>
    <t>401201FDW4300301</t>
  </si>
  <si>
    <t>401406DIT5500701</t>
  </si>
  <si>
    <t>401406DKM7100301</t>
  </si>
  <si>
    <t>Obec Štrba</t>
  </si>
  <si>
    <t>401406DJW7500501</t>
  </si>
  <si>
    <t>401201FDF7300201</t>
  </si>
  <si>
    <t>401406DLW3501601</t>
  </si>
  <si>
    <t>401406DJM2100301</t>
  </si>
  <si>
    <t>401406DMF9500501</t>
  </si>
  <si>
    <t>401406DJD4100401</t>
  </si>
  <si>
    <t xml:space="preserve">Obec Slavkovce </t>
  </si>
  <si>
    <t>401406DIW8100301</t>
  </si>
  <si>
    <t>401406DJK7501601</t>
  </si>
  <si>
    <t>401406DJI1500401</t>
  </si>
  <si>
    <t>401406DKN6100301</t>
  </si>
  <si>
    <t>Obec Číž</t>
  </si>
  <si>
    <t>401406DJI1500301</t>
  </si>
  <si>
    <t xml:space="preserve">Mesto Poprad </t>
  </si>
  <si>
    <t>401201B014300101</t>
  </si>
  <si>
    <t>Obec Veľký Biel</t>
  </si>
  <si>
    <t>401301B433300101</t>
  </si>
  <si>
    <t>Obec Ladce</t>
  </si>
  <si>
    <t>401406DIW9100301</t>
  </si>
  <si>
    <t>401406DIW1100301</t>
  </si>
  <si>
    <t>Obec Chminianske Jakubovany</t>
  </si>
  <si>
    <t>401406DLI1501601</t>
  </si>
  <si>
    <t>401406DJV3501601</t>
  </si>
  <si>
    <t>401406DLC9500401</t>
  </si>
  <si>
    <t xml:space="preserve">
Obec Nová Bašta</t>
  </si>
  <si>
    <t>401201FCY3500201</t>
  </si>
  <si>
    <t>401406DJT1100301</t>
  </si>
  <si>
    <t>401201FDN8300101</t>
  </si>
  <si>
    <t>401406DJY6500601</t>
  </si>
  <si>
    <t>401406DKL9100301</t>
  </si>
  <si>
    <t>Obec Uzovské Pekľany</t>
  </si>
  <si>
    <t>401201FFW6300101</t>
  </si>
  <si>
    <t>401406DMA7500101</t>
  </si>
  <si>
    <t>Obec Vyšné Ružbachy</t>
  </si>
  <si>
    <t>401406DKK7100301</t>
  </si>
  <si>
    <t xml:space="preserve">Obec Mirkovce </t>
  </si>
  <si>
    <t>401201DYX2500101</t>
  </si>
  <si>
    <t>Mestské kultúrne stredisko Anny Adamis - Adamis Anna Városi Művelődési Központ</t>
  </si>
  <si>
    <t>401701FPA7500101</t>
  </si>
  <si>
    <t>401703A576500201</t>
  </si>
  <si>
    <t>401406DJF2501701</t>
  </si>
  <si>
    <t>401405DUQ8100901</t>
  </si>
  <si>
    <t>401701FHA5500201</t>
  </si>
  <si>
    <t>401406DKK1100401</t>
  </si>
  <si>
    <t>401406DJJ7501401</t>
  </si>
  <si>
    <t>401405B874100101</t>
  </si>
  <si>
    <t>401406DLC6500401</t>
  </si>
  <si>
    <t>401406DJN2501501</t>
  </si>
  <si>
    <t xml:space="preserve">Mesto Veľké Kapušany </t>
  </si>
  <si>
    <t>401101B624100101</t>
  </si>
  <si>
    <t>Prešovský samosprávny kraj</t>
  </si>
  <si>
    <t>401406DKV9502001</t>
  </si>
  <si>
    <t>401406DLZ5100301</t>
  </si>
  <si>
    <t>401406DJW9501601</t>
  </si>
  <si>
    <t>401406DLT4500901</t>
  </si>
  <si>
    <t>401201FFL5300501</t>
  </si>
  <si>
    <t>401406DKZ5501401</t>
  </si>
  <si>
    <t>401202FKK8100101</t>
  </si>
  <si>
    <t>Mesto Čadca</t>
  </si>
  <si>
    <t>401701C282100201</t>
  </si>
  <si>
    <t>401406DKF3100801</t>
  </si>
  <si>
    <t>401406DJN2501601</t>
  </si>
  <si>
    <t>401406DLK3100301</t>
  </si>
  <si>
    <t>Obec Laškovce</t>
  </si>
  <si>
    <t>401701FLX2500201</t>
  </si>
  <si>
    <t>401701B268500201</t>
  </si>
  <si>
    <t>401406DJK8501601</t>
  </si>
  <si>
    <t>401406DJT9501601</t>
  </si>
  <si>
    <t>401406DJX1501501</t>
  </si>
  <si>
    <t>401406DJD6100301</t>
  </si>
  <si>
    <t xml:space="preserve">Obec Hrčeľ </t>
  </si>
  <si>
    <t>401703B210500201</t>
  </si>
  <si>
    <t>401701A710500201</t>
  </si>
  <si>
    <t>401701FHT2500101</t>
  </si>
  <si>
    <t>Ministerstvo životného prostredia Slovenskej republiky</t>
  </si>
  <si>
    <t>401201FDA5300201</t>
  </si>
  <si>
    <t>401801DSK3100101</t>
  </si>
  <si>
    <t>Stredná odborná škola informačných technológií, Ostrovského 1, Košice</t>
  </si>
  <si>
    <t>401406DKK4500601</t>
  </si>
  <si>
    <t>401406DUU5501601</t>
  </si>
  <si>
    <t>401405DUQ8101001</t>
  </si>
  <si>
    <t>401406DLU8100501</t>
  </si>
  <si>
    <t xml:space="preserve">Obec Šíd </t>
  </si>
  <si>
    <t>401406DJF4501701</t>
  </si>
  <si>
    <t>401202A998100101</t>
  </si>
  <si>
    <t>401406DJA3500501</t>
  </si>
  <si>
    <t>401406DLY8501501</t>
  </si>
  <si>
    <t>401406DIW5501501</t>
  </si>
  <si>
    <t xml:space="preserve">Mesto Humenné </t>
  </si>
  <si>
    <t>401406DJZ2100401</t>
  </si>
  <si>
    <t>401406DJK3501701</t>
  </si>
  <si>
    <t>401101DQR1500101</t>
  </si>
  <si>
    <t>Generálna prokuratúra SR</t>
  </si>
  <si>
    <t>401406DKT8100301</t>
  </si>
  <si>
    <t>Mesto Tornaľa</t>
  </si>
  <si>
    <t>401406DKQ1100201</t>
  </si>
  <si>
    <t>401406DLI5100301</t>
  </si>
  <si>
    <t xml:space="preserve">Mesto Dobšiná </t>
  </si>
  <si>
    <t>401406DKR2100501</t>
  </si>
  <si>
    <t>401406DJG5100301</t>
  </si>
  <si>
    <t>Obec Sokoľ</t>
  </si>
  <si>
    <t>401701A540500201</t>
  </si>
  <si>
    <t>Žilinský samosprávny kraj</t>
  </si>
  <si>
    <t>401406DJM5100301</t>
  </si>
  <si>
    <t>Obec Šamudovce</t>
  </si>
  <si>
    <t>401406DIU5501601</t>
  </si>
  <si>
    <t>401201FFH6300101</t>
  </si>
  <si>
    <t>Obec Uhliská</t>
  </si>
  <si>
    <t>401406DKG1100301</t>
  </si>
  <si>
    <t>401406DLP5100201</t>
  </si>
  <si>
    <t>Obec Krajná Poľana</t>
  </si>
  <si>
    <t>401406DJL9100301</t>
  </si>
  <si>
    <t>Obec Šarišská Trstená</t>
  </si>
  <si>
    <t>401406DVL2501501</t>
  </si>
  <si>
    <t>401406DJL5500601</t>
  </si>
  <si>
    <t xml:space="preserve">Obec Bystré </t>
  </si>
  <si>
    <t>401406DKM8500601</t>
  </si>
  <si>
    <t xml:space="preserve">Obec Čierny Balog </t>
  </si>
  <si>
    <t>401201DZI9300101</t>
  </si>
  <si>
    <t xml:space="preserve">Obec Šurice </t>
  </si>
  <si>
    <t>401701A099500201</t>
  </si>
  <si>
    <t>401406DLM4100301</t>
  </si>
  <si>
    <t>Obec Zacharovce</t>
  </si>
  <si>
    <t>401202A023300101</t>
  </si>
  <si>
    <t>401406DLC5100301</t>
  </si>
  <si>
    <t>Obec Hostice</t>
  </si>
  <si>
    <t>401406DJJ3500601</t>
  </si>
  <si>
    <t>401406DKS8100301</t>
  </si>
  <si>
    <t xml:space="preserve">Obec Uzovská Panica </t>
  </si>
  <si>
    <t>401201FCY3500101</t>
  </si>
  <si>
    <t>401301DSQ1300101</t>
  </si>
  <si>
    <t>401406DLB6100301</t>
  </si>
  <si>
    <t>Obec Terňa</t>
  </si>
  <si>
    <t>401701C608100101</t>
  </si>
  <si>
    <t>401406DKR9501701</t>
  </si>
  <si>
    <t>401406DJU2100401</t>
  </si>
  <si>
    <t>401406DJN7500501</t>
  </si>
  <si>
    <t>401406DJD5100301</t>
  </si>
  <si>
    <t>Obec Zemplínske Kopčany</t>
  </si>
  <si>
    <t>401406DIT1100301</t>
  </si>
  <si>
    <t>Mesto Fiľakovo</t>
  </si>
  <si>
    <t>401406DKA6501301</t>
  </si>
  <si>
    <t>401406DLW1100201</t>
  </si>
  <si>
    <t>Obec Svinica</t>
  </si>
  <si>
    <t>401201FFW6300201</t>
  </si>
  <si>
    <t>401406DJL8100301</t>
  </si>
  <si>
    <t>401201FDR6300101</t>
  </si>
  <si>
    <t>Mesto Vranov nad Topľou</t>
  </si>
  <si>
    <t>401201FFF6300101</t>
  </si>
  <si>
    <t>401406DKR9501601</t>
  </si>
  <si>
    <t>401406DJR4501501</t>
  </si>
  <si>
    <t>401406DMA9500401</t>
  </si>
  <si>
    <t>401406DJJ9501401</t>
  </si>
  <si>
    <t>401406DKQ3100301</t>
  </si>
  <si>
    <t>Obec Hencovce</t>
  </si>
  <si>
    <t>401406DKU9501501</t>
  </si>
  <si>
    <t>401201FDR6300201</t>
  </si>
  <si>
    <t>401406DIX1100301</t>
  </si>
  <si>
    <t>Mesto Sobrance</t>
  </si>
  <si>
    <t>401202A200300101</t>
  </si>
  <si>
    <t>Mesto Nesvady</t>
  </si>
  <si>
    <t>401406DIU8501701</t>
  </si>
  <si>
    <t>401406DKF9500701</t>
  </si>
  <si>
    <t xml:space="preserve">Obec Sirník </t>
  </si>
  <si>
    <t>401406DKK8100301</t>
  </si>
  <si>
    <t>MČ Košice - Luník IX</t>
  </si>
  <si>
    <t>401406DKW5501601</t>
  </si>
  <si>
    <t>401406DLW4100401</t>
  </si>
  <si>
    <t>Obec Jovice</t>
  </si>
  <si>
    <t>401406DKU9501601</t>
  </si>
  <si>
    <t>401406DKN5100301</t>
  </si>
  <si>
    <t>Obec Bátka</t>
  </si>
  <si>
    <t>401101DTG5500501</t>
  </si>
  <si>
    <t>401406DJG7501801</t>
  </si>
  <si>
    <t>401406DJM9100301</t>
  </si>
  <si>
    <t>401101DTG5100101</t>
  </si>
  <si>
    <t>401406DJB8500701</t>
  </si>
  <si>
    <t>401405A137500101</t>
  </si>
  <si>
    <t>401406DJC7501601</t>
  </si>
  <si>
    <t>401406DLB1501401</t>
  </si>
  <si>
    <t>401406DJS6500801</t>
  </si>
  <si>
    <t xml:space="preserve">Obec Prakovce </t>
  </si>
  <si>
    <t>401406DJC7501501</t>
  </si>
  <si>
    <t>401406DKZ5501501</t>
  </si>
  <si>
    <t>401406DJC9501201</t>
  </si>
  <si>
    <t>401201FFN1500101</t>
  </si>
  <si>
    <t xml:space="preserve">Obec Dolné Saliby </t>
  </si>
  <si>
    <t>401406DKH7100301</t>
  </si>
  <si>
    <t>Mesto Revúca</t>
  </si>
  <si>
    <t>401406DJT9501701</t>
  </si>
  <si>
    <t>401406DJM8100301</t>
  </si>
  <si>
    <t>401201FFU8300101</t>
  </si>
  <si>
    <t>Obec Veľká Hradná</t>
  </si>
  <si>
    <t>401201FFJ9300101</t>
  </si>
  <si>
    <t>401406DNZ1100301</t>
  </si>
  <si>
    <t>Obec Chanava</t>
  </si>
  <si>
    <t>401406DKB1100401</t>
  </si>
  <si>
    <t>401703FHB9500101</t>
  </si>
  <si>
    <t>401406DKI3100301</t>
  </si>
  <si>
    <t>Obec Kosihovce</t>
  </si>
  <si>
    <t>401406DJT2501001</t>
  </si>
  <si>
    <t>401406DKA1501701</t>
  </si>
  <si>
    <t>401406DLG1100301</t>
  </si>
  <si>
    <t>401201FDR6300301</t>
  </si>
  <si>
    <t>401406DIX5501601</t>
  </si>
  <si>
    <t>401201FFX8300101</t>
  </si>
  <si>
    <t>Obec Ruská Kajňa</t>
  </si>
  <si>
    <t>401406DKA1501801</t>
  </si>
  <si>
    <t>401406DLI1501701</t>
  </si>
  <si>
    <t>401801FHJ4500201</t>
  </si>
  <si>
    <t>401201DYF2500101</t>
  </si>
  <si>
    <t>401406DLB7500701</t>
  </si>
  <si>
    <t xml:space="preserve">Obec Rudňany </t>
  </si>
  <si>
    <t>401406DJL4501201</t>
  </si>
  <si>
    <t xml:space="preserve">Obec Parchovany </t>
  </si>
  <si>
    <t>401406DMD1100401</t>
  </si>
  <si>
    <t>401301DSU2500101</t>
  </si>
  <si>
    <t xml:space="preserve">Nitriansky samosprávny kraj </t>
  </si>
  <si>
    <t>401406DJU4501601</t>
  </si>
  <si>
    <t>401406DKD7500901</t>
  </si>
  <si>
    <t>401801FQK3500201</t>
  </si>
  <si>
    <t>401406FQD9100101</t>
  </si>
  <si>
    <t>Obec Stará Lesná</t>
  </si>
  <si>
    <t>401406DJN3100301</t>
  </si>
  <si>
    <t>401406DMB9100301</t>
  </si>
  <si>
    <t>Obec Hrušov</t>
  </si>
  <si>
    <t>401202A023300201</t>
  </si>
  <si>
    <t xml:space="preserve">401201FCN6500101 </t>
  </si>
  <si>
    <t>401406DMA3100501</t>
  </si>
  <si>
    <t>401406DJR4501601</t>
  </si>
  <si>
    <t xml:space="preserve">Obec Rimavské Janovce </t>
  </si>
  <si>
    <t>401406DLM9100301</t>
  </si>
  <si>
    <t>Obec Gemerská Ves</t>
  </si>
  <si>
    <t>401406DKB5100401</t>
  </si>
  <si>
    <t>Obec Veľké Dravce</t>
  </si>
  <si>
    <t>401301A157100101</t>
  </si>
  <si>
    <t xml:space="preserve">Obec Petrovce nad Laborcom </t>
  </si>
  <si>
    <t>401201FCU3500101</t>
  </si>
  <si>
    <t>Obec Čierne nad Topľou</t>
  </si>
  <si>
    <t>401406DKA6501401</t>
  </si>
  <si>
    <t xml:space="preserve">Obec Spišské Vlachy </t>
  </si>
  <si>
    <t>401406DLT3500501</t>
  </si>
  <si>
    <t>401406DLW3501701</t>
  </si>
  <si>
    <t>401701A271500301</t>
  </si>
  <si>
    <t>401406DJK3501801</t>
  </si>
  <si>
    <t>401406DJG6500901</t>
  </si>
  <si>
    <t>401406DKF6100401</t>
  </si>
  <si>
    <t>401406DMW7501301</t>
  </si>
  <si>
    <t>401406DLA5501401</t>
  </si>
  <si>
    <t>401406DJB7100401</t>
  </si>
  <si>
    <t>Obec Veľké Zlievce</t>
  </si>
  <si>
    <t>401406DJF6100301</t>
  </si>
  <si>
    <t>Obec Senné</t>
  </si>
  <si>
    <t>401406DKC5500601</t>
  </si>
  <si>
    <t>401701C951500101</t>
  </si>
  <si>
    <t>DataCentrum</t>
  </si>
  <si>
    <t>401701A116501301</t>
  </si>
  <si>
    <t>401406DLF9500601</t>
  </si>
  <si>
    <t>401406DJG1501601</t>
  </si>
  <si>
    <t>401406DKD7501001</t>
  </si>
  <si>
    <t>401406DMW7501401</t>
  </si>
  <si>
    <t>401301A311100201</t>
  </si>
  <si>
    <t>401406DLI7500801</t>
  </si>
  <si>
    <t>401406DKP9500501</t>
  </si>
  <si>
    <t xml:space="preserve">Obec Hlinné </t>
  </si>
  <si>
    <t>401501DXA1300901</t>
  </si>
  <si>
    <t>401201FFJ9500201</t>
  </si>
  <si>
    <t>401202A998500201</t>
  </si>
  <si>
    <t>401406DJV3501701</t>
  </si>
  <si>
    <t>401406DJG7501901</t>
  </si>
  <si>
    <t>401406DVL2501601</t>
  </si>
  <si>
    <t>401406C459100101</t>
  </si>
  <si>
    <t>401406DIX9100401</t>
  </si>
  <si>
    <t>401406DMH9501401</t>
  </si>
  <si>
    <t>401406DKP2501501</t>
  </si>
  <si>
    <t>401406DJR2500801</t>
  </si>
  <si>
    <t>401406DLT4501001</t>
  </si>
  <si>
    <t>401202FQB3500201</t>
  </si>
  <si>
    <t>401406DLX9100201</t>
  </si>
  <si>
    <t>Obec Poniky</t>
  </si>
  <si>
    <t>401406DLC9500501</t>
  </si>
  <si>
    <t>401701C951500201</t>
  </si>
  <si>
    <t>401201DYI3300101</t>
  </si>
  <si>
    <t xml:space="preserve">Stredná odborná škola technická, Michalovce </t>
  </si>
  <si>
    <t>401201FFH5300101</t>
  </si>
  <si>
    <t>Obec Galovany</t>
  </si>
  <si>
    <t>401201FFH5500101</t>
  </si>
  <si>
    <t>401406DMA6100601</t>
  </si>
  <si>
    <t xml:space="preserve">Obec Breznica </t>
  </si>
  <si>
    <t>401406DKJ5501401</t>
  </si>
  <si>
    <t>401406DLT7501501</t>
  </si>
  <si>
    <t>401201DZM2300201</t>
  </si>
  <si>
    <t>401801DQU1300101</t>
  </si>
  <si>
    <t>Stredná priemyselná škola strojnícka, Komenského 2, Košice</t>
  </si>
  <si>
    <t>401201FCY3300101</t>
  </si>
  <si>
    <t>401406DKW5501701</t>
  </si>
  <si>
    <t>401201FGG4500101</t>
  </si>
  <si>
    <t>401406DLR3100301</t>
  </si>
  <si>
    <t>Obec Lenartov</t>
  </si>
  <si>
    <t>401701A880501301</t>
  </si>
  <si>
    <t>401405A036500101</t>
  </si>
  <si>
    <t xml:space="preserve">Ministerstvo zdravotníctva Slovenskej republiky </t>
  </si>
  <si>
    <t>401701A880501201</t>
  </si>
  <si>
    <t>401406DIT9500801</t>
  </si>
  <si>
    <t>401801DUR3500101</t>
  </si>
  <si>
    <t>401701A880501401</t>
  </si>
  <si>
    <t>401801D049500201</t>
  </si>
  <si>
    <t>Obec Zemianske Kostoľany</t>
  </si>
  <si>
    <t>401406DJJ7501501</t>
  </si>
  <si>
    <t>401201FCN6300101</t>
  </si>
  <si>
    <t>401406DMI2500501</t>
  </si>
  <si>
    <t>401406DJI6501601</t>
  </si>
  <si>
    <t xml:space="preserve">Obec Málinec </t>
  </si>
  <si>
    <t>401101FMY1500401</t>
  </si>
  <si>
    <t>401701A540500301</t>
  </si>
  <si>
    <t>401701A271500401</t>
  </si>
  <si>
    <t>401406DJS6500901</t>
  </si>
  <si>
    <t>401406DLH7100201</t>
  </si>
  <si>
    <t>Mesto Zlaté Moravce</t>
  </si>
  <si>
    <t>401406DKV1500601</t>
  </si>
  <si>
    <t>401406DKD3500801</t>
  </si>
  <si>
    <t>401406DLY8501601</t>
  </si>
  <si>
    <t>401406DKM6100301</t>
  </si>
  <si>
    <t>Obec Jasov</t>
  </si>
  <si>
    <t>401406DKB3100401</t>
  </si>
  <si>
    <t>401301B433300201</t>
  </si>
  <si>
    <t>401406DJP1100301</t>
  </si>
  <si>
    <t>Mesto Moldava nad Bodvou</t>
  </si>
  <si>
    <t>401201FIX3500201</t>
  </si>
  <si>
    <t>Ústav molekulárnej biológie Slovenskej akadémie vied</t>
  </si>
  <si>
    <t>401201FDC2300101</t>
  </si>
  <si>
    <t>Mesto Strážske</t>
  </si>
  <si>
    <t>401201DZQ6500101</t>
  </si>
  <si>
    <t>Obec Drietoma</t>
  </si>
  <si>
    <t>401406DKV9502101</t>
  </si>
  <si>
    <t>401406DMA4500301</t>
  </si>
  <si>
    <t xml:space="preserve">Obec Smižany </t>
  </si>
  <si>
    <t>401406DIW5501601</t>
  </si>
  <si>
    <t>401406DUU9100401</t>
  </si>
  <si>
    <t>Obec Brzotín</t>
  </si>
  <si>
    <t>401406DLQ7500401</t>
  </si>
  <si>
    <t>401202A145100101</t>
  </si>
  <si>
    <t>401406DLD1100401</t>
  </si>
  <si>
    <t>Obec Výborná</t>
  </si>
  <si>
    <t>401406DLA4100301</t>
  </si>
  <si>
    <t xml:space="preserve">Obec Ratková </t>
  </si>
  <si>
    <t>401701C608500101</t>
  </si>
  <si>
    <t>401406DJT2501101</t>
  </si>
  <si>
    <t>401201FFT1300401</t>
  </si>
  <si>
    <t xml:space="preserve">Obec Horný Vadičov </t>
  </si>
  <si>
    <t>401701C951500301</t>
  </si>
  <si>
    <t>401201FDC4300101</t>
  </si>
  <si>
    <t>401801DPU5500101</t>
  </si>
  <si>
    <t>401406DIX3500801</t>
  </si>
  <si>
    <t xml:space="preserve">Mesto Svidník </t>
  </si>
  <si>
    <t>401801DXQ6500101</t>
  </si>
  <si>
    <t>401301B433300301</t>
  </si>
  <si>
    <t>401406DLL6501501</t>
  </si>
  <si>
    <t>401201FCW4300101</t>
  </si>
  <si>
    <t>Obec Matejovce nad Hornádom</t>
  </si>
  <si>
    <t>401406DLB1501501</t>
  </si>
  <si>
    <t>401406DKM3500601</t>
  </si>
  <si>
    <t>401301A396300101</t>
  </si>
  <si>
    <t xml:space="preserve">Obec Poruba </t>
  </si>
  <si>
    <t>401201FDR4500101</t>
  </si>
  <si>
    <t>Obec Raková</t>
  </si>
  <si>
    <t>401701A710500301</t>
  </si>
  <si>
    <t>401703FHB9500201</t>
  </si>
  <si>
    <t>401406DJK8501701</t>
  </si>
  <si>
    <t>401406DLC2501301</t>
  </si>
  <si>
    <t>401402B388100101</t>
  </si>
  <si>
    <t>Mesto Rajecké Teplice</t>
  </si>
  <si>
    <t>401201FGC1300101</t>
  </si>
  <si>
    <t xml:space="preserve">Obec Nitrica </t>
  </si>
  <si>
    <t>401406DJF2501801</t>
  </si>
  <si>
    <t>401406DLV9500801</t>
  </si>
  <si>
    <t>401406DJA8501501</t>
  </si>
  <si>
    <t>401406DJZ3500901</t>
  </si>
  <si>
    <t>401201FDT7300101</t>
  </si>
  <si>
    <t>401201FDB7300101</t>
  </si>
  <si>
    <t>Obec Hybe</t>
  </si>
  <si>
    <t>401201FFJ8300101</t>
  </si>
  <si>
    <t>Obec Tokajík</t>
  </si>
  <si>
    <t>401701C673500101</t>
  </si>
  <si>
    <t>401406DJS7501401</t>
  </si>
  <si>
    <t>401406DLD8500701</t>
  </si>
  <si>
    <t>401406DJH4100301</t>
  </si>
  <si>
    <t>Obec Kuzmice</t>
  </si>
  <si>
    <t>401402B282100201</t>
  </si>
  <si>
    <t xml:space="preserve">Mesto Bardejov </t>
  </si>
  <si>
    <t>401101DTG5500601</t>
  </si>
  <si>
    <t>401406DLH8500701</t>
  </si>
  <si>
    <t>401101DWS9500301</t>
  </si>
  <si>
    <t>401406DMF8100401</t>
  </si>
  <si>
    <t>Obec Cigeľka</t>
  </si>
  <si>
    <t>401406DLD3100301</t>
  </si>
  <si>
    <t>401202FQB3100201</t>
  </si>
  <si>
    <t>401406DVN6100301</t>
  </si>
  <si>
    <t>401201FFM7500201</t>
  </si>
  <si>
    <t>Obec Trebeľovce</t>
  </si>
  <si>
    <t>401406DKJ7500501</t>
  </si>
  <si>
    <t>401702A117500401</t>
  </si>
  <si>
    <t>401201FFM7500101</t>
  </si>
  <si>
    <t xml:space="preserve">
Obec Trebeľovce</t>
  </si>
  <si>
    <t>401301B331500101</t>
  </si>
  <si>
    <t>401201FJT3300101</t>
  </si>
  <si>
    <t>Obec Lozorno</t>
  </si>
  <si>
    <t>401402B670100101</t>
  </si>
  <si>
    <t>401406DJC8100301</t>
  </si>
  <si>
    <t>Obec Kačanov</t>
  </si>
  <si>
    <t>401406DJA8501601</t>
  </si>
  <si>
    <t>401406DIX6500601</t>
  </si>
  <si>
    <t>401406DJF4501801</t>
  </si>
  <si>
    <t>401402B963100101</t>
  </si>
  <si>
    <t>Obec Beckov</t>
  </si>
  <si>
    <t>401701FLX2500301</t>
  </si>
  <si>
    <t>401406A857100101</t>
  </si>
  <si>
    <t>401101FMV2100101</t>
  </si>
  <si>
    <t>Správa štátnych hmotných rezerv Slovenskej republiky</t>
  </si>
  <si>
    <t>401701A099500601</t>
  </si>
  <si>
    <t>401406DMD2500901</t>
  </si>
  <si>
    <t>401406DLL1501601</t>
  </si>
  <si>
    <t>401406DUU5501701</t>
  </si>
  <si>
    <t>401406DKU9501701</t>
  </si>
  <si>
    <t>401701A271500501</t>
  </si>
  <si>
    <t>401406DKG2100301</t>
  </si>
  <si>
    <t>401406A470100201</t>
  </si>
  <si>
    <t>401406DJT9501801</t>
  </si>
  <si>
    <t>401406DIU8501801</t>
  </si>
  <si>
    <t>401406DJG7502001</t>
  </si>
  <si>
    <t xml:space="preserve">Obec Vyšná Olšava </t>
  </si>
  <si>
    <t>401701A099500501</t>
  </si>
  <si>
    <t>401101A177500101</t>
  </si>
  <si>
    <t>Psychiatrická nemocnica Veľké Zálužie</t>
  </si>
  <si>
    <t>401406DKZ5501601</t>
  </si>
  <si>
    <t>401406DLC7100401</t>
  </si>
  <si>
    <t>Obec Radnovce</t>
  </si>
  <si>
    <t>401801DWU1300101</t>
  </si>
  <si>
    <t>401201FDA5300301</t>
  </si>
  <si>
    <t>401406DJK7501801</t>
  </si>
  <si>
    <t>401402A874100101</t>
  </si>
  <si>
    <t>Obec Hrachovo</t>
  </si>
  <si>
    <t>401201DYF2300201</t>
  </si>
  <si>
    <t>401406DJD8500801</t>
  </si>
  <si>
    <t>401406DLL6501601</t>
  </si>
  <si>
    <t>401406DMG1500701</t>
  </si>
  <si>
    <t>401406DKW5501801</t>
  </si>
  <si>
    <t>401406DJV1500601</t>
  </si>
  <si>
    <t xml:space="preserve">
Obec Helcmanovce</t>
  </si>
  <si>
    <t>401406DJD8500901</t>
  </si>
  <si>
    <t>401201DXP8300201</t>
  </si>
  <si>
    <t xml:space="preserve">Obec Kurimka </t>
  </si>
  <si>
    <t>401406DJN2501701</t>
  </si>
  <si>
    <t>401801FFB3500101</t>
  </si>
  <si>
    <t>401201FIX3500401</t>
  </si>
  <si>
    <t>401701DZW8500101</t>
  </si>
  <si>
    <t>401101DWS8100201</t>
  </si>
  <si>
    <t xml:space="preserve">Národné centrum zdravotníckych informácií </t>
  </si>
  <si>
    <t>401201FFF6300201</t>
  </si>
  <si>
    <t>401406DKA1501901</t>
  </si>
  <si>
    <t>401406DJI1500501</t>
  </si>
  <si>
    <t>401201FFQ6300101</t>
  </si>
  <si>
    <t>Obec Nižná Kamenica</t>
  </si>
  <si>
    <t>401201FFA9300101</t>
  </si>
  <si>
    <t>Obec Zuberec</t>
  </si>
  <si>
    <t>401201DYY5500101</t>
  </si>
  <si>
    <t>Obec Dargov</t>
  </si>
  <si>
    <t>401801DSC8100101</t>
  </si>
  <si>
    <t>Stredná odborná škola priemyselných technológií, Učňovská 5, Košice -Šaca</t>
  </si>
  <si>
    <t>401801DSC8100201</t>
  </si>
  <si>
    <t>401406DJI4500601</t>
  </si>
  <si>
    <t>401801C616500301</t>
  </si>
  <si>
    <t xml:space="preserve">Obec Diviacka Nová Ves </t>
  </si>
  <si>
    <t>401701A116501401</t>
  </si>
  <si>
    <t>Ministerstvo investícií, regionálneho rozvoja a informatizácie Slovenskej republiky (viac subjektov)</t>
  </si>
  <si>
    <t>401406DJB5501401</t>
  </si>
  <si>
    <t>401301A184300101</t>
  </si>
  <si>
    <t>Obec Bara</t>
  </si>
  <si>
    <t>401406DJW3100301</t>
  </si>
  <si>
    <t>Obec Kecerovce</t>
  </si>
  <si>
    <t>401406DJG1501701</t>
  </si>
  <si>
    <t>401406DLT7501601</t>
  </si>
  <si>
    <t>401406DJB6500701</t>
  </si>
  <si>
    <t>401701FHA5500301</t>
  </si>
  <si>
    <t>401101FKK6100101</t>
  </si>
  <si>
    <t>Mesto Piešťany</t>
  </si>
  <si>
    <t>401406DJI2501601</t>
  </si>
  <si>
    <t>401406DKL7501001</t>
  </si>
  <si>
    <t>401406DMH1500501</t>
  </si>
  <si>
    <t>401201FFJ9500301</t>
  </si>
  <si>
    <t>401201FFJ9300201</t>
  </si>
  <si>
    <t>401406DJN8501201</t>
  </si>
  <si>
    <t>401406DJL1100401</t>
  </si>
  <si>
    <t>401406DJN8501301</t>
  </si>
  <si>
    <t>401201FFW6300301</t>
  </si>
  <si>
    <t>401406DQM9500701</t>
  </si>
  <si>
    <t>401701D010500101</t>
  </si>
  <si>
    <t>Mesto Trnava</t>
  </si>
  <si>
    <t>401406DLG6100201</t>
  </si>
  <si>
    <t>Mesto Pezinok</t>
  </si>
  <si>
    <t>401406DJF7100301</t>
  </si>
  <si>
    <t>Obec Oborín</t>
  </si>
  <si>
    <t>401406FRB1100101</t>
  </si>
  <si>
    <t>401406DMH6100401</t>
  </si>
  <si>
    <t>401703F874100201</t>
  </si>
  <si>
    <t>401406DKH4100301</t>
  </si>
  <si>
    <t>Obec Plešivec</t>
  </si>
  <si>
    <t>401701D517100101</t>
  </si>
  <si>
    <t>401406DJJ9501501</t>
  </si>
  <si>
    <t>401406DIT9500901</t>
  </si>
  <si>
    <t>401201DXP8300101</t>
  </si>
  <si>
    <t>401406DLT6500401</t>
  </si>
  <si>
    <t>401406DJH9100101</t>
  </si>
  <si>
    <t>401406DMF1100301</t>
  </si>
  <si>
    <t>Obec Hrhov</t>
  </si>
  <si>
    <t>401406DJX1501601</t>
  </si>
  <si>
    <t>401406DKQ9500301</t>
  </si>
  <si>
    <t>401202FGQ1300101</t>
  </si>
  <si>
    <t xml:space="preserve">Mesto Strážske </t>
  </si>
  <si>
    <t>401402C285500101</t>
  </si>
  <si>
    <t>ZŠ  Istvána Dobóa s vyučovacím jazykom maďarským - Dobó István Alapiskola</t>
  </si>
  <si>
    <t>401406FQN7500101</t>
  </si>
  <si>
    <t>401202B982300101</t>
  </si>
  <si>
    <t>Obec Čechynce</t>
  </si>
  <si>
    <t>401201DYI3300201</t>
  </si>
  <si>
    <t>Stredná odborná škola technická, Partizánska 1, Michalovce</t>
  </si>
  <si>
    <t>401201DYI3500101</t>
  </si>
  <si>
    <t>401406DKM8500701</t>
  </si>
  <si>
    <t>401201DZF2300101</t>
  </si>
  <si>
    <t xml:space="preserve">Mesto Nesvady </t>
  </si>
  <si>
    <t>401406DJU4501701</t>
  </si>
  <si>
    <t xml:space="preserve">Obec Blažice </t>
  </si>
  <si>
    <t>401406DJY6500701</t>
  </si>
  <si>
    <t>401406FPL1500101</t>
  </si>
  <si>
    <t>401202A023300301</t>
  </si>
  <si>
    <t>401406DQP4100301</t>
  </si>
  <si>
    <t>401406DJB9500901</t>
  </si>
  <si>
    <t>401406DJI7100401</t>
  </si>
  <si>
    <t>401406DJK3501901</t>
  </si>
  <si>
    <t>401406DMQ3100301</t>
  </si>
  <si>
    <t>401406DJH9501701</t>
  </si>
  <si>
    <t>401406DLA3501501</t>
  </si>
  <si>
    <t>401406DKL8100501</t>
  </si>
  <si>
    <t>401101FPA3300101</t>
  </si>
  <si>
    <t>Hornooravská nemocnica s poliklinikou Trstená</t>
  </si>
  <si>
    <t>401201DXZ4300101</t>
  </si>
  <si>
    <t>Obec Rudina</t>
  </si>
  <si>
    <t>401101B706500101</t>
  </si>
  <si>
    <t>401406DLI9100401</t>
  </si>
  <si>
    <t>401501DXA1301001</t>
  </si>
  <si>
    <t xml:space="preserve">401101DQR1100301 </t>
  </si>
  <si>
    <t>401701B983100101</t>
  </si>
  <si>
    <t>Ministerstvo životného prostredia SR</t>
  </si>
  <si>
    <t>401201FGC8300301</t>
  </si>
  <si>
    <t>401406DMF2100201</t>
  </si>
  <si>
    <t>401406DJK5100301</t>
  </si>
  <si>
    <t>401406DJF5100301</t>
  </si>
  <si>
    <t>Obec Rimavská Baňa</t>
  </si>
  <si>
    <t>401406DKR7100401</t>
  </si>
  <si>
    <t>401201FDA5500301</t>
  </si>
  <si>
    <t>401201FCY3500301</t>
  </si>
  <si>
    <t>401201DXF6100601</t>
  </si>
  <si>
    <t>401406DJG8500701</t>
  </si>
  <si>
    <t xml:space="preserve">Mestská časť Bratislava - Podunajské Biskupice </t>
  </si>
  <si>
    <t>401402B213500101</t>
  </si>
  <si>
    <t>Obec Budča</t>
  </si>
  <si>
    <t>401406DLP8100401</t>
  </si>
  <si>
    <t>401201FDM2300101</t>
  </si>
  <si>
    <t>401406DKA3100301</t>
  </si>
  <si>
    <t>Obec Jurské</t>
  </si>
  <si>
    <t>401406DKZ8100401</t>
  </si>
  <si>
    <t>401406FPH6500101</t>
  </si>
  <si>
    <t>401406DKA6501501</t>
  </si>
  <si>
    <t>401406DKR8100601</t>
  </si>
  <si>
    <t xml:space="preserve">Obec Plavecký Štvrtok </t>
  </si>
  <si>
    <t>401406DJV3501801</t>
  </si>
  <si>
    <t>401406DKS2100501</t>
  </si>
  <si>
    <t>401701C197100101</t>
  </si>
  <si>
    <t>401701D010500201</t>
  </si>
  <si>
    <t>401801F129500101</t>
  </si>
  <si>
    <t>Obec Nedanovce</t>
  </si>
  <si>
    <t>401406DKP7100301</t>
  </si>
  <si>
    <t xml:space="preserve">Obec Veľký Blh </t>
  </si>
  <si>
    <t>401701C673500201</t>
  </si>
  <si>
    <t>401406DLP9100301</t>
  </si>
  <si>
    <t>Obec Nižná Myšľa</t>
  </si>
  <si>
    <t>401202A617300101</t>
  </si>
  <si>
    <t>401201FFS6500101</t>
  </si>
  <si>
    <t>Obec Ipeľský Sokolec</t>
  </si>
  <si>
    <t>401402C438300101</t>
  </si>
  <si>
    <t>Obec Rohožník</t>
  </si>
  <si>
    <t>401406DJJ7501601</t>
  </si>
  <si>
    <t>401202A200300201</t>
  </si>
  <si>
    <t xml:space="preserve"> 401406DKI1100301</t>
  </si>
  <si>
    <t xml:space="preserve">Mesto Levoča </t>
  </si>
  <si>
    <t>401406DIY2100401</t>
  </si>
  <si>
    <t>401406DJR4501701</t>
  </si>
  <si>
    <t>401406DJJ7501701</t>
  </si>
  <si>
    <t>401406DJK7501901</t>
  </si>
  <si>
    <t>401406DJV6500601</t>
  </si>
  <si>
    <t>401406DLI1501801</t>
  </si>
  <si>
    <t>401406DJR9100201</t>
  </si>
  <si>
    <t xml:space="preserve">Obec Sokoľany </t>
  </si>
  <si>
    <t>401406DJT5500601</t>
  </si>
  <si>
    <t>401406DJT2501201</t>
  </si>
  <si>
    <t>401406DMA7501401</t>
  </si>
  <si>
    <t>401301A251500101</t>
  </si>
  <si>
    <t>Obec Ihľany</t>
  </si>
  <si>
    <t>401406DLC9500601</t>
  </si>
  <si>
    <t>401406DJG2100401</t>
  </si>
  <si>
    <t>401406DJD7100301</t>
  </si>
  <si>
    <t>Obec Bežovce</t>
  </si>
  <si>
    <t>401201FCN6300201</t>
  </si>
  <si>
    <t xml:space="preserve">Obec Závadka </t>
  </si>
  <si>
    <t>401406DJC7501701</t>
  </si>
  <si>
    <t>401406DKA5100301</t>
  </si>
  <si>
    <t>401406DJU4501801</t>
  </si>
  <si>
    <t>401701A116501501</t>
  </si>
  <si>
    <t>Ministerstvo investícií, regionálneho rozvoja a informatizácie Slovenskej republiky (mesto Martin)</t>
  </si>
  <si>
    <t>401701A710500401</t>
  </si>
  <si>
    <t>401101FLU1500101</t>
  </si>
  <si>
    <t>Úrad pre dohľad nad zdravotnou starostlivosťou</t>
  </si>
  <si>
    <t>401406B679100101</t>
  </si>
  <si>
    <t>401406DJK4500501</t>
  </si>
  <si>
    <t>401201FDC2300201</t>
  </si>
  <si>
    <t>401406DJF4501901</t>
  </si>
  <si>
    <t>401201FFU8300201</t>
  </si>
  <si>
    <t>401201FFT3500101</t>
  </si>
  <si>
    <t>401201DZZ2300101</t>
  </si>
  <si>
    <t>401406DJA4500701</t>
  </si>
  <si>
    <t>401406DKV7100401</t>
  </si>
  <si>
    <t>401406DLY8501701</t>
  </si>
  <si>
    <t>401406DIW5501701</t>
  </si>
  <si>
    <t>401406DLD2501101</t>
  </si>
  <si>
    <t>401406DJS8100501</t>
  </si>
  <si>
    <t>401701C608500201</t>
  </si>
  <si>
    <t>401406DVL2501701</t>
  </si>
  <si>
    <t>401406DLF650050</t>
  </si>
  <si>
    <t>401406DKG5100401</t>
  </si>
  <si>
    <t>Obec Pohorelá</t>
  </si>
  <si>
    <t>401406DKF7500701</t>
  </si>
  <si>
    <t>401406DJA9100301</t>
  </si>
  <si>
    <t>Obec Krížová Ves</t>
  </si>
  <si>
    <t>401301DSQ1300201</t>
  </si>
  <si>
    <t>401201FCX9300101</t>
  </si>
  <si>
    <t>Obec Lukačovce</t>
  </si>
  <si>
    <t>401406DJK8501801</t>
  </si>
  <si>
    <t>401406DJA3500601</t>
  </si>
  <si>
    <t>401406DKU1100301</t>
  </si>
  <si>
    <t>Obec Malý Slavkov</t>
  </si>
  <si>
    <t>401201FFL5300601</t>
  </si>
  <si>
    <t>401406DJD2100301</t>
  </si>
  <si>
    <t xml:space="preserve">Obec Dvory nad Žitavou </t>
  </si>
  <si>
    <t>401402B617500101</t>
  </si>
  <si>
    <t>Obec Holčíkovce</t>
  </si>
  <si>
    <t>401201FDC4300201</t>
  </si>
  <si>
    <t>401101FLZ2100101</t>
  </si>
  <si>
    <t>401406DLL4500901</t>
  </si>
  <si>
    <t>401201FFF6300301</t>
  </si>
  <si>
    <t>401406DIX4500701</t>
  </si>
  <si>
    <t>401406DKD1500901</t>
  </si>
  <si>
    <t>401406DKM4100401</t>
  </si>
  <si>
    <t>401406DLB9500801</t>
  </si>
  <si>
    <t>401402B961300101</t>
  </si>
  <si>
    <t>Základná škola Starozagorská 8, Košice</t>
  </si>
  <si>
    <t>401406DJT6100301</t>
  </si>
  <si>
    <t>401406DKR9501801</t>
  </si>
  <si>
    <t>401301A265500101</t>
  </si>
  <si>
    <t>401406DLR8100401</t>
  </si>
  <si>
    <t>Obec Spišský Štiavnik</t>
  </si>
  <si>
    <t>401406DLS1100301</t>
  </si>
  <si>
    <t>401406DKV4100301</t>
  </si>
  <si>
    <t>401406DJF2501901</t>
  </si>
  <si>
    <t>401406DLQ5100401</t>
  </si>
  <si>
    <t>401406DLB1501601</t>
  </si>
  <si>
    <t>401406DLD4100401</t>
  </si>
  <si>
    <t>401406DIX5501701</t>
  </si>
  <si>
    <t>401406DMA9500501</t>
  </si>
  <si>
    <t>401406DUU5501801</t>
  </si>
  <si>
    <t>401701A116100101</t>
  </si>
  <si>
    <t>MIRRI - Mesto Lučenec (partner)</t>
  </si>
  <si>
    <t>401101DMM2500301</t>
  </si>
  <si>
    <t xml:space="preserve">401201FFX6300101
</t>
  </si>
  <si>
    <t>Obec Kráľová pri Senci</t>
  </si>
  <si>
    <t>401301A898300101</t>
  </si>
  <si>
    <t>Obec Stanča</t>
  </si>
  <si>
    <t>401406DJQ5100301</t>
  </si>
  <si>
    <t>401701FPA7500201</t>
  </si>
  <si>
    <t>401801FFB3100101</t>
  </si>
  <si>
    <t>401406DJL7100301</t>
  </si>
  <si>
    <t>401406DKZ5501701</t>
  </si>
  <si>
    <t>401101DYK7500201</t>
  </si>
  <si>
    <t>401406DLG9100301</t>
  </si>
  <si>
    <t>401406DMW7501501</t>
  </si>
  <si>
    <t>401402B427500101</t>
  </si>
  <si>
    <t>Základná škola Mihálya Tompu s VJM - Tompa Mihály Alapiskola</t>
  </si>
  <si>
    <t>401301C077300101</t>
  </si>
  <si>
    <t>Obec Nová Ľubovňa</t>
  </si>
  <si>
    <t>401406FQU8300201</t>
  </si>
  <si>
    <t>401402B427100201</t>
  </si>
  <si>
    <t>401406DJB4100401</t>
  </si>
  <si>
    <t>401406DKF1500901</t>
  </si>
  <si>
    <t>401406DJD1100501</t>
  </si>
  <si>
    <t>401406DIV7100501</t>
  </si>
  <si>
    <t>401301B433300401</t>
  </si>
  <si>
    <t>401201FGG3300201</t>
  </si>
  <si>
    <t>Obec Látky</t>
  </si>
  <si>
    <t>Poznámka: opätovná úhrada z titulu neexistujúceho účtu prijímateľa (pôvodná úhrada 24.9.2025)</t>
  </si>
  <si>
    <t>401402B831100101</t>
  </si>
  <si>
    <t>401406DLB1501701</t>
  </si>
  <si>
    <t>401406DJM3100301</t>
  </si>
  <si>
    <t>401406DJD3500701</t>
  </si>
  <si>
    <t>401406DKT3500701</t>
  </si>
  <si>
    <t>401201FDY5500201</t>
  </si>
  <si>
    <t>Obec Vlachy</t>
  </si>
  <si>
    <t>401201DZI9300201</t>
  </si>
  <si>
    <t>Obec Šurice</t>
  </si>
  <si>
    <t>401406DIT5500801</t>
  </si>
  <si>
    <t>401101DTG5500901</t>
  </si>
  <si>
    <t>MIRRI - Digitálna koalícia</t>
  </si>
  <si>
    <t>401101DTG5500801</t>
  </si>
  <si>
    <t>401201FFJ9300301</t>
  </si>
  <si>
    <t>401406DMR1500401</t>
  </si>
  <si>
    <t>401406DJG7502101</t>
  </si>
  <si>
    <t>401402FPY5100101</t>
  </si>
  <si>
    <t>Základná škola Sama Tomášika s Materskou školou</t>
  </si>
  <si>
    <t>401406DKL6100301</t>
  </si>
  <si>
    <t>401406DIV3500901</t>
  </si>
  <si>
    <t>401406DJB8500801</t>
  </si>
  <si>
    <t>401201FDY5500101</t>
  </si>
  <si>
    <t>401201FGC1300201</t>
  </si>
  <si>
    <t>Obec Nitrica</t>
  </si>
  <si>
    <t>401801C657100501</t>
  </si>
  <si>
    <t>401701A880501501</t>
  </si>
  <si>
    <t>401406DJC9501301</t>
  </si>
  <si>
    <t xml:space="preserve">Obec Novosad </t>
  </si>
  <si>
    <t>401201FDV5300101</t>
  </si>
  <si>
    <t>Obec Veľké Ludince</t>
  </si>
  <si>
    <t>401406FPK5500101</t>
  </si>
  <si>
    <t>401201FFJ9500401</t>
  </si>
  <si>
    <t>401406DUL4501501</t>
  </si>
  <si>
    <t>401201FDI8500101</t>
  </si>
  <si>
    <t>Bratislavský samosprávny kraj</t>
  </si>
  <si>
    <t>401201FDT1500101</t>
  </si>
  <si>
    <t>401201B014300201</t>
  </si>
  <si>
    <t>401406DJF2100101</t>
  </si>
  <si>
    <t>401201FDJ3500101</t>
  </si>
  <si>
    <t>401406DJR4501801</t>
  </si>
  <si>
    <t>401202B364100101</t>
  </si>
  <si>
    <t>401402C438300201</t>
  </si>
  <si>
    <t xml:space="preserve">Obec Rohožník </t>
  </si>
  <si>
    <t>401406DJB6500801</t>
  </si>
  <si>
    <t xml:space="preserve">Obec Lascov </t>
  </si>
  <si>
    <t>401406DJM6500801</t>
  </si>
  <si>
    <t>401201FFW2500101</t>
  </si>
  <si>
    <t>Obec Brvnište</t>
  </si>
  <si>
    <t>401406DLA5501501</t>
  </si>
  <si>
    <t>401406DLW3501801</t>
  </si>
  <si>
    <t>401406DKH5100401</t>
  </si>
  <si>
    <t>401402B676100101</t>
  </si>
  <si>
    <t>Obec Žihárec</t>
  </si>
  <si>
    <t xml:space="preserve">401101FKG8300301
</t>
  </si>
  <si>
    <t>401402C320100101</t>
  </si>
  <si>
    <t>Základná škola s materskou školou, Bracovce 26</t>
  </si>
  <si>
    <t>401406DNI5100501</t>
  </si>
  <si>
    <t>401406DKW5501901</t>
  </si>
  <si>
    <t>401406DLW8100401</t>
  </si>
  <si>
    <t>401201FDJ7500101</t>
  </si>
  <si>
    <t>401402C278100101</t>
  </si>
  <si>
    <t xml:space="preserve">Stredná odborná škola technická, Družstevná 1474/19, Humenné </t>
  </si>
  <si>
    <t>401801DSC1300101</t>
  </si>
  <si>
    <t>Súkromná stredná odborná škola, Železničná 2, Revúca</t>
  </si>
  <si>
    <t>401406DIV2100201</t>
  </si>
  <si>
    <t>401406DJQ8100301</t>
  </si>
  <si>
    <t>401201FDC9500101</t>
  </si>
  <si>
    <t>Mesto Kysucké Nové Mesto</t>
  </si>
  <si>
    <t>401406DJX1501801</t>
  </si>
  <si>
    <t>401406DJX1501701</t>
  </si>
  <si>
    <t>401406DJC7501801</t>
  </si>
  <si>
    <t>401101FQS2100201</t>
  </si>
  <si>
    <t>Slovenská zdravotnícka univerzita v Bratislave</t>
  </si>
  <si>
    <t>401406DLT4501101</t>
  </si>
  <si>
    <t>401406DJF2502001</t>
  </si>
  <si>
    <t>401406DJS7501501</t>
  </si>
  <si>
    <t>401406DKA1502001</t>
  </si>
  <si>
    <t>401406DIU8501901</t>
  </si>
  <si>
    <t>401201FDC9300101</t>
  </si>
  <si>
    <t>401406DJN6100401</t>
  </si>
  <si>
    <t>401406DJK8501901</t>
  </si>
  <si>
    <t>401406DJT2501301</t>
  </si>
  <si>
    <t>401406DLP8100501</t>
  </si>
  <si>
    <t>401301A144100101</t>
  </si>
  <si>
    <t>401406DJF8500401</t>
  </si>
  <si>
    <t>401406DLI3500401</t>
  </si>
  <si>
    <t>401406DMG4100401</t>
  </si>
  <si>
    <t>401406DKN4100401</t>
  </si>
  <si>
    <t>401406DKR9501901</t>
  </si>
  <si>
    <t>401406DKL8100601</t>
  </si>
  <si>
    <t>401406DKA2100301</t>
  </si>
  <si>
    <t>401201DXP8300301</t>
  </si>
  <si>
    <t>401202FGQ1300201</t>
  </si>
  <si>
    <t>401703F008100101</t>
  </si>
  <si>
    <t>MŠVVaM SR</t>
  </si>
  <si>
    <t>401406DKV8501201</t>
  </si>
  <si>
    <t>401301B477300201</t>
  </si>
  <si>
    <t>Obec Lehota pod Vtáčnikom</t>
  </si>
  <si>
    <t>401406DLZ9100501</t>
  </si>
  <si>
    <t>401201FDJ9500101</t>
  </si>
  <si>
    <t>401406DLL6501801</t>
  </si>
  <si>
    <t>401406DJK3502001</t>
  </si>
  <si>
    <t>401406DIU6500701</t>
  </si>
  <si>
    <t>401701F537100101</t>
  </si>
  <si>
    <t>401701D010500401</t>
  </si>
  <si>
    <t>401701D517500201</t>
  </si>
  <si>
    <t>401701D517500101</t>
  </si>
  <si>
    <t>401701D517500301</t>
  </si>
  <si>
    <t>401301A024500101</t>
  </si>
  <si>
    <t>401701FLA6500401</t>
  </si>
  <si>
    <t>401406DKV9502201</t>
  </si>
  <si>
    <t>401402B635300101</t>
  </si>
  <si>
    <t>Obec Čerhov</t>
  </si>
  <si>
    <t>401301B477300101</t>
  </si>
  <si>
    <t>401406DJD4100501</t>
  </si>
  <si>
    <t>Obec Slavkovce</t>
  </si>
  <si>
    <t>401801DQU1100101</t>
  </si>
  <si>
    <t>401701A880501601</t>
  </si>
  <si>
    <t>MIRRI SR (NSK)</t>
  </si>
  <si>
    <t>401701C282100301</t>
  </si>
  <si>
    <t>401301B477300301</t>
  </si>
  <si>
    <t>401201DZZ4300101</t>
  </si>
  <si>
    <t>401406DKR5500901</t>
  </si>
  <si>
    <t>401406DLW3501901</t>
  </si>
  <si>
    <t>401406DKT2500601</t>
  </si>
  <si>
    <t>401406DIV2500701</t>
  </si>
  <si>
    <t>401406DJW1500701</t>
  </si>
  <si>
    <t>401201FFJ2300101</t>
  </si>
  <si>
    <t>401402B935100101</t>
  </si>
  <si>
    <t>Obec Liptovský Ján</t>
  </si>
  <si>
    <t>401101B482500101</t>
  </si>
  <si>
    <t xml:space="preserve">InoVia </t>
  </si>
  <si>
    <t>401201C407500101</t>
  </si>
  <si>
    <t>401301A265100101</t>
  </si>
  <si>
    <t xml:space="preserve">Obec Gemerská Hôrka </t>
  </si>
  <si>
    <t>401301A396300301</t>
  </si>
  <si>
    <t>Obec Poruba</t>
  </si>
  <si>
    <t>401406DLM5500701</t>
  </si>
  <si>
    <t>401201FFK5500101</t>
  </si>
  <si>
    <t>401202A355500101</t>
  </si>
  <si>
    <t>401406DJP6500901</t>
  </si>
  <si>
    <t>401201FCV9500101</t>
  </si>
  <si>
    <t>Obec Rabča</t>
  </si>
  <si>
    <t>401402B635300201</t>
  </si>
  <si>
    <t>401201D177500101</t>
  </si>
  <si>
    <t>Obec Jakubov</t>
  </si>
  <si>
    <t>401406DUU5501901</t>
  </si>
  <si>
    <t>401301A205300101</t>
  </si>
  <si>
    <t>401406DKU2100401</t>
  </si>
  <si>
    <t xml:space="preserve">Obec Nižný Mirošov </t>
  </si>
  <si>
    <t>401406DMW7501601</t>
  </si>
  <si>
    <t>401701A116501701</t>
  </si>
  <si>
    <t>MIRRI SR (mesto Lučenec)</t>
  </si>
  <si>
    <t>401406DLA3501601</t>
  </si>
  <si>
    <t>401101FKG8500101</t>
  </si>
  <si>
    <t>401202A869500101</t>
  </si>
  <si>
    <t>401406DKN9100401</t>
  </si>
  <si>
    <t>401406DLY9100401</t>
  </si>
  <si>
    <t>401301A396300201</t>
  </si>
  <si>
    <t>401406DLT7501701</t>
  </si>
  <si>
    <t>401201FFF7300101</t>
  </si>
  <si>
    <t>401202FRH2100101</t>
  </si>
  <si>
    <t>401406DJT9501901</t>
  </si>
  <si>
    <t>401406DKU9501801</t>
  </si>
  <si>
    <t>401202A017300101</t>
  </si>
  <si>
    <t>401406DLY8501801</t>
  </si>
  <si>
    <t>401701A880501701</t>
  </si>
  <si>
    <t>401201FFX6300201</t>
  </si>
  <si>
    <t>401201FDW8500101</t>
  </si>
  <si>
    <t>401406DJK9100301</t>
  </si>
  <si>
    <t>401406DJI1500601</t>
  </si>
  <si>
    <t>401406DKM2500801</t>
  </si>
  <si>
    <t>401406DIV2500801</t>
  </si>
  <si>
    <t>401201FDW4300401</t>
  </si>
  <si>
    <t>401201DYI3300301</t>
  </si>
  <si>
    <t>401701D517100201</t>
  </si>
  <si>
    <t>401406DJL6100301</t>
  </si>
  <si>
    <t>Obec Čičava</t>
  </si>
  <si>
    <t>401406DJA8501701</t>
  </si>
  <si>
    <t>401406DKL7501101</t>
  </si>
  <si>
    <t>401406DLD5100301</t>
  </si>
  <si>
    <t>401201FFY3300101</t>
  </si>
  <si>
    <t>401406DJI6501701</t>
  </si>
  <si>
    <t>401406DLT5100401</t>
  </si>
  <si>
    <t>401201DXZ4300201</t>
  </si>
  <si>
    <t>401406DLB4100401</t>
  </si>
  <si>
    <t>401406DKS4100401</t>
  </si>
  <si>
    <t xml:space="preserve"> Obec Tachty</t>
  </si>
  <si>
    <t>401406DIW5501801</t>
  </si>
  <si>
    <t>401201FFH5300201</t>
  </si>
  <si>
    <t>401406DLZ7100301</t>
  </si>
  <si>
    <t xml:space="preserve">Obec Stročín </t>
  </si>
  <si>
    <t>401406DJA8501801</t>
  </si>
  <si>
    <t>401201FDD5300301</t>
  </si>
  <si>
    <t>401201FFA9300201</t>
  </si>
  <si>
    <t>401406DJJ3500701</t>
  </si>
  <si>
    <t>401406DJL5500801</t>
  </si>
  <si>
    <t>401406DJN2501801</t>
  </si>
  <si>
    <t>401402B444500101</t>
  </si>
  <si>
    <t>Obec Nová Ves nad Žitavou</t>
  </si>
  <si>
    <t>401201DYI3500201</t>
  </si>
  <si>
    <t>401406DKF5100301</t>
  </si>
  <si>
    <t>401406DJG1501801</t>
  </si>
  <si>
    <t xml:space="preserve">Obec Šumiac </t>
  </si>
  <si>
    <t>401406DLC9500701</t>
  </si>
  <si>
    <t>401406DLP9100401</t>
  </si>
  <si>
    <t>401406DJV3501901</t>
  </si>
  <si>
    <t xml:space="preserve">Obec Mučín </t>
  </si>
  <si>
    <t>401406DJC2100301</t>
  </si>
  <si>
    <t>401406DJF7100401</t>
  </si>
  <si>
    <t>401201FDB7500101</t>
  </si>
  <si>
    <t>401406DJI710050101</t>
  </si>
  <si>
    <t>401406DJL5500701</t>
  </si>
  <si>
    <t>401406DKM7100401</t>
  </si>
  <si>
    <t>401202A266500101</t>
  </si>
  <si>
    <t>401201FDR6300401</t>
  </si>
  <si>
    <t>401406DIW3100701</t>
  </si>
  <si>
    <t>401406DIW2100401</t>
  </si>
  <si>
    <t>401202A615100101</t>
  </si>
  <si>
    <t>401406DIX5501801</t>
  </si>
  <si>
    <t>401406DMI2500601</t>
  </si>
  <si>
    <t>401201FFW8500101</t>
  </si>
  <si>
    <t>Obec Nižná Hutka</t>
  </si>
  <si>
    <t>401406DKR8100701</t>
  </si>
  <si>
    <t>401701F693500101</t>
  </si>
  <si>
    <t>MIRRI</t>
  </si>
  <si>
    <t>401201FFN1500201</t>
  </si>
  <si>
    <t>Obec Dolné Saliby</t>
  </si>
  <si>
    <t>401201FDT7300201</t>
  </si>
  <si>
    <t>401402B465100101</t>
  </si>
  <si>
    <t>Obec Dubník</t>
  </si>
  <si>
    <t>401406DJR6100301</t>
  </si>
  <si>
    <t>401405DUQ8101201</t>
  </si>
  <si>
    <t>401201C976500101</t>
  </si>
  <si>
    <t>401405DUQ8101101</t>
  </si>
  <si>
    <t>401406DJN8501501</t>
  </si>
  <si>
    <t>401406DKA6501601</t>
  </si>
  <si>
    <t>401402B954300101</t>
  </si>
  <si>
    <t>ZŠ Bernolávova, Košice</t>
  </si>
  <si>
    <t>401406DJN8501401</t>
  </si>
  <si>
    <t>401301C199500101</t>
  </si>
  <si>
    <t>401201FGG3500101</t>
  </si>
  <si>
    <t>401201FDN8500101</t>
  </si>
  <si>
    <t xml:space="preserve">Obec Dulovce </t>
  </si>
  <si>
    <t>401201FDD9300101</t>
  </si>
  <si>
    <t>Obec Staškov</t>
  </si>
  <si>
    <t>401406DJS2500701</t>
  </si>
  <si>
    <t>401201DZZ2300201</t>
  </si>
  <si>
    <t>401701C608500301</t>
  </si>
  <si>
    <t>401406DJQ7501101</t>
  </si>
  <si>
    <t>401406DKF9500801</t>
  </si>
  <si>
    <t>401406DJB5501501</t>
  </si>
  <si>
    <t>401406DKJ5501501</t>
  </si>
  <si>
    <t>401406DJY8501801</t>
  </si>
  <si>
    <t xml:space="preserve">401201FFS6300101 </t>
  </si>
  <si>
    <t>401406DKL1500201</t>
  </si>
  <si>
    <t>401201DZF2300201</t>
  </si>
  <si>
    <t>401801C657500101</t>
  </si>
  <si>
    <t>401201FFX8300201</t>
  </si>
  <si>
    <t>401301A895100101</t>
  </si>
  <si>
    <t>Obec Odorín</t>
  </si>
  <si>
    <t>401406DJM4100301</t>
  </si>
  <si>
    <t>401406DMA4500401</t>
  </si>
  <si>
    <t>401801FQK3100201</t>
  </si>
  <si>
    <t>401406DKK4500701</t>
  </si>
  <si>
    <t xml:space="preserve">Obec Kamenný Most </t>
  </si>
  <si>
    <t xml:space="preserve">401406DMF9500601
</t>
  </si>
  <si>
    <t xml:space="preserve">Obec Teplička </t>
  </si>
  <si>
    <t>401406DLI1501901</t>
  </si>
  <si>
    <t>401201DZZ4500401</t>
  </si>
  <si>
    <t>401201FFL5300701</t>
  </si>
  <si>
    <t>401201DXC9500101</t>
  </si>
  <si>
    <t>401501DXA1301101</t>
  </si>
  <si>
    <t>401406DNH8100301</t>
  </si>
  <si>
    <t>401406DKD9500601</t>
  </si>
  <si>
    <t>401406DJB9501001</t>
  </si>
  <si>
    <t>Obec Giraltovce</t>
  </si>
  <si>
    <t>401406DJH7500701</t>
  </si>
  <si>
    <t xml:space="preserve">Obec Vaľkovňa </t>
  </si>
  <si>
    <t>401701F827500101</t>
  </si>
  <si>
    <t>401701F827500201</t>
  </si>
  <si>
    <t>401406DKQ4100301</t>
  </si>
  <si>
    <t xml:space="preserve">Obec Čičarovce </t>
  </si>
  <si>
    <t>401406DKR3100301</t>
  </si>
  <si>
    <t>401406DMH9501501</t>
  </si>
  <si>
    <t>401406DKP2501601</t>
  </si>
  <si>
    <t>401201FDM5300201</t>
  </si>
  <si>
    <t>Podtatranské múzeum v Poprade</t>
  </si>
  <si>
    <t>401301C293500101</t>
  </si>
  <si>
    <t>Obec Starina</t>
  </si>
  <si>
    <t>401202A017300201</t>
  </si>
  <si>
    <t>401406DIS9100501</t>
  </si>
  <si>
    <t>401406DJW9501801</t>
  </si>
  <si>
    <t xml:space="preserve">
Obec Slavošovce </t>
  </si>
  <si>
    <t>401406DKP5500401</t>
  </si>
  <si>
    <t>401202A869300101</t>
  </si>
  <si>
    <t xml:space="preserve">Obec Kuzmice </t>
  </si>
  <si>
    <t>401406DJW7500601</t>
  </si>
  <si>
    <t>401402B373100101</t>
  </si>
  <si>
    <t xml:space="preserve">Obec Svätý Anton </t>
  </si>
  <si>
    <t>401406DIW4100401</t>
  </si>
  <si>
    <t>401501B312500101</t>
  </si>
  <si>
    <t>401406DIT7500801</t>
  </si>
  <si>
    <t>401406DIU5501701</t>
  </si>
  <si>
    <t>401406DJA2100301</t>
  </si>
  <si>
    <t>401406DJJ9501601</t>
  </si>
  <si>
    <t>401406DJG7502201</t>
  </si>
  <si>
    <t>401406DMC1100301</t>
  </si>
  <si>
    <t>Obec Ľubotín</t>
  </si>
  <si>
    <t>401301A475100101</t>
  </si>
  <si>
    <t>401406DLZ4100301</t>
  </si>
  <si>
    <t>401406DKL2100301</t>
  </si>
  <si>
    <t>401701C673500301</t>
  </si>
  <si>
    <t>401406DKR9502001</t>
  </si>
  <si>
    <t>401406DKD1501001</t>
  </si>
  <si>
    <t>401501B253300101</t>
  </si>
  <si>
    <t>Mesto Holíč</t>
  </si>
  <si>
    <t>401406DLT3500601</t>
  </si>
  <si>
    <t>401301FNV9500101</t>
  </si>
  <si>
    <t>401406DKD3500901</t>
  </si>
  <si>
    <t>401406DLD8500801</t>
  </si>
  <si>
    <t>401701D924100101</t>
  </si>
  <si>
    <t>401406DMD2501001</t>
  </si>
  <si>
    <t>401406DVL2501801</t>
  </si>
  <si>
    <t>401101FLU1500201</t>
  </si>
  <si>
    <t>401406DJJ7501801</t>
  </si>
  <si>
    <t>401406DLL4501001</t>
  </si>
  <si>
    <t>401406DLF9500701</t>
  </si>
  <si>
    <t xml:space="preserve">Obec Ožďany </t>
  </si>
  <si>
    <t>401406DLR1100401</t>
  </si>
  <si>
    <t>401406DJK8502001</t>
  </si>
  <si>
    <t>401406DKG4100401</t>
  </si>
  <si>
    <t>401406DJC9501401</t>
  </si>
  <si>
    <t>401202C205300101</t>
  </si>
  <si>
    <t>401402C438300301</t>
  </si>
  <si>
    <t>401202FGQ1300301</t>
  </si>
  <si>
    <t>401402B973500101</t>
  </si>
  <si>
    <t xml:space="preserve">Základná škola, Sídlisko II. 1336, Vranov nad Topľou </t>
  </si>
  <si>
    <t>401406B129300101</t>
  </si>
  <si>
    <t>401201FDD9500101</t>
  </si>
  <si>
    <t>401406DLC2501401</t>
  </si>
  <si>
    <t>401201FDB4300101</t>
  </si>
  <si>
    <t>401201FDW5500101</t>
  </si>
  <si>
    <t>401406DJY8501901</t>
  </si>
  <si>
    <t>401501C239300101</t>
  </si>
  <si>
    <t>Obec Trenčianske Stankovce</t>
  </si>
  <si>
    <t>401406DJI2501701</t>
  </si>
  <si>
    <t>401406DJK7502001</t>
  </si>
  <si>
    <t>401406DMR7100501</t>
  </si>
  <si>
    <t>Obec Cabaj-Čápor</t>
  </si>
  <si>
    <t>401406DLL1501701</t>
  </si>
  <si>
    <t>401202A517100101</t>
  </si>
  <si>
    <t xml:space="preserve">Obec Pašková </t>
  </si>
  <si>
    <t>401406DMR1500501</t>
  </si>
  <si>
    <t>401406DKU9501901</t>
  </si>
  <si>
    <t>401406DJN7500601</t>
  </si>
  <si>
    <t>401406DKJ4100401</t>
  </si>
  <si>
    <t xml:space="preserve">Obec Kružlová </t>
  </si>
  <si>
    <t>401406DJU4501901</t>
  </si>
  <si>
    <t>401201DXP8300401</t>
  </si>
  <si>
    <t>401201FCU3300101</t>
  </si>
  <si>
    <t>401402A847300101</t>
  </si>
  <si>
    <t>Obec Moravany nad Váhom</t>
  </si>
  <si>
    <t>401501C620300101</t>
  </si>
  <si>
    <t>401406DLT7501801</t>
  </si>
  <si>
    <t>401703FKT5500101</t>
  </si>
  <si>
    <t>401101DTG5500701</t>
  </si>
  <si>
    <t>401406DKH6100301</t>
  </si>
  <si>
    <t>401201FDD9300201</t>
  </si>
  <si>
    <t>401406DMB4100601</t>
  </si>
  <si>
    <t>401201FFF7300201</t>
  </si>
  <si>
    <t>401201FGB9300201</t>
  </si>
  <si>
    <t>Stredná odborná škola</t>
  </si>
  <si>
    <t>401301A205300201</t>
  </si>
  <si>
    <t>401701D010500501</t>
  </si>
  <si>
    <t>401402B420500201</t>
  </si>
  <si>
    <t xml:space="preserve">Obec Starý Tekov </t>
  </si>
  <si>
    <t>401406DQM9500801</t>
  </si>
  <si>
    <t>401406DLV9500901</t>
  </si>
  <si>
    <t>401406DJR4501901</t>
  </si>
  <si>
    <t>401406DMG7100301</t>
  </si>
  <si>
    <t>401406DJB8500901</t>
  </si>
  <si>
    <t>401301B477300401</t>
  </si>
  <si>
    <t>401406DKM8500801</t>
  </si>
  <si>
    <t>401406DJC7501901</t>
  </si>
  <si>
    <t>401406DLL6501901</t>
  </si>
  <si>
    <t>401406DJS6501001</t>
  </si>
  <si>
    <t>401701FHA5500401</t>
  </si>
  <si>
    <t>401406DKZ5501801</t>
  </si>
  <si>
    <t>401406DJT9502001</t>
  </si>
  <si>
    <t>401406DKV9502301</t>
  </si>
  <si>
    <t>401406DJA8501901</t>
  </si>
  <si>
    <t>401406DKF7500801</t>
  </si>
  <si>
    <t>401501C620500101</t>
  </si>
  <si>
    <t>401402B963500201</t>
  </si>
  <si>
    <t>401406B129500101</t>
  </si>
  <si>
    <t>401201FFF6300401</t>
  </si>
  <si>
    <t xml:space="preserve">Mesto Spišská Stará Ves </t>
  </si>
  <si>
    <t>401406DLH7100301</t>
  </si>
  <si>
    <t>401406DJP8100301</t>
  </si>
  <si>
    <t xml:space="preserve">Mesto Levice </t>
  </si>
  <si>
    <t>401406DLS9100401</t>
  </si>
  <si>
    <t>401301A829300101</t>
  </si>
  <si>
    <t>Obec Kysta</t>
  </si>
  <si>
    <t>401301DSL3300201</t>
  </si>
  <si>
    <t>401406DKV9502401</t>
  </si>
  <si>
    <t>401202A610100101</t>
  </si>
  <si>
    <t>401406DIW5501901</t>
  </si>
  <si>
    <t>401406B910100301</t>
  </si>
  <si>
    <t>401406DKC5500701</t>
  </si>
  <si>
    <t xml:space="preserve">Obec Hermanovce </t>
  </si>
  <si>
    <t>401406DIT5500901</t>
  </si>
  <si>
    <t>401406DMG1500801</t>
  </si>
  <si>
    <t>401406DJP6501001</t>
  </si>
  <si>
    <t>401406DKB2100501</t>
  </si>
  <si>
    <t>401701A880501901</t>
  </si>
  <si>
    <t xml:space="preserve"> Ministerstvo investícií, regionálneho rozvoja a informatizácie Slovenskej republiky</t>
  </si>
  <si>
    <t>401701F693500301</t>
  </si>
  <si>
    <t xml:space="preserve">401201FDA5300401 </t>
  </si>
  <si>
    <t xml:space="preserve">401406DJC6100301 </t>
  </si>
  <si>
    <t>Obec Drahňov</t>
  </si>
  <si>
    <t>401701F693500201</t>
  </si>
  <si>
    <t>401406DKM4100501</t>
  </si>
  <si>
    <t>401701A880501801</t>
  </si>
  <si>
    <t>401406DJV1500701</t>
  </si>
  <si>
    <t xml:space="preserve">401701D924500101
</t>
  </si>
  <si>
    <t xml:space="preserve">Trenčiansky samosprávny kraj </t>
  </si>
  <si>
    <t>401201FFX2500201</t>
  </si>
  <si>
    <t>401201FDM2300201</t>
  </si>
  <si>
    <t>401201FFJ9300401</t>
  </si>
  <si>
    <t>401201C574500101</t>
  </si>
  <si>
    <t>Slovenská technická univerzita v Bratislave</t>
  </si>
  <si>
    <t>401406A815100101</t>
  </si>
  <si>
    <t>Obec Uzovská Panica</t>
  </si>
  <si>
    <t>401406DLB7500801</t>
  </si>
  <si>
    <t>401701FLX2500401</t>
  </si>
  <si>
    <t>401406DLY8501901</t>
  </si>
  <si>
    <t>401406A799100101</t>
  </si>
  <si>
    <t>401701A880502001</t>
  </si>
  <si>
    <t>401201FFQ6300201</t>
  </si>
  <si>
    <t>401701F693500401</t>
  </si>
  <si>
    <t>401406DKP1100401</t>
  </si>
  <si>
    <t>401201FDL6300101</t>
  </si>
  <si>
    <t>Obec Ďanová</t>
  </si>
  <si>
    <t>401406A663100101</t>
  </si>
  <si>
    <t xml:space="preserve">Obec Nováčany </t>
  </si>
  <si>
    <t>401201FDT1500201</t>
  </si>
  <si>
    <t>401201FFW6300401</t>
  </si>
  <si>
    <t>401406DIW1100401</t>
  </si>
  <si>
    <t>401201FFJ9500501</t>
  </si>
  <si>
    <t>401201FDI8500201</t>
  </si>
  <si>
    <t>401101FIU2500201</t>
  </si>
  <si>
    <t xml:space="preserve">Mesto Michalovce </t>
  </si>
  <si>
    <t>401201FCV9300101</t>
  </si>
  <si>
    <t>401406DKM3500701</t>
  </si>
  <si>
    <t xml:space="preserve">Obec Lenartovce </t>
  </si>
  <si>
    <t>401201FDJ9500201</t>
  </si>
  <si>
    <t xml:space="preserve">Bratislavský samosprávny kraj </t>
  </si>
  <si>
    <t>401402B961300201</t>
  </si>
  <si>
    <t xml:space="preserve">Základná škola Starozagorská 8, Košice </t>
  </si>
  <si>
    <t>401201DZF2300301</t>
  </si>
  <si>
    <t>401201FDJ7500201</t>
  </si>
  <si>
    <t>401406DLD2501201</t>
  </si>
  <si>
    <t>401301A258100101</t>
  </si>
  <si>
    <t>401406DLI1502001</t>
  </si>
  <si>
    <t>401301B542500101</t>
  </si>
  <si>
    <t>Mesto Dolný Kubín</t>
  </si>
  <si>
    <t>401801DWU1500101</t>
  </si>
  <si>
    <t>401406DIT9501001</t>
  </si>
  <si>
    <t>401406C058100201</t>
  </si>
  <si>
    <t>401201FDC2300301</t>
  </si>
  <si>
    <t>401406DIU9100301</t>
  </si>
  <si>
    <t>401406DKF4100301</t>
  </si>
  <si>
    <t>401406DMR1500601</t>
  </si>
  <si>
    <t>401801FFB3300101</t>
  </si>
  <si>
    <t>401402FNI1100101</t>
  </si>
  <si>
    <t>Mesto Žarnovica</t>
  </si>
  <si>
    <t>401406DLI7500901</t>
  </si>
  <si>
    <t>401201FDG6500101</t>
  </si>
  <si>
    <t>401406DKL7501201</t>
  </si>
  <si>
    <t>401406DKF1501001</t>
  </si>
  <si>
    <t>401406DLG5100301</t>
  </si>
  <si>
    <t>401406DJA6100401</t>
  </si>
  <si>
    <t>401201FDJ3500201</t>
  </si>
  <si>
    <t>401406DIV5501501</t>
  </si>
  <si>
    <t>401406DIU8502001</t>
  </si>
  <si>
    <t>401406FRB2500101</t>
  </si>
  <si>
    <t>401301DSS5100101</t>
  </si>
  <si>
    <t>401201FFS6300201</t>
  </si>
  <si>
    <t>401406DLX7100301</t>
  </si>
  <si>
    <t>Obec Jarabina</t>
  </si>
  <si>
    <t>401202C353300101</t>
  </si>
  <si>
    <t>Obec Paňovce</t>
  </si>
  <si>
    <t>401406DIV5100301</t>
  </si>
  <si>
    <t>401406A644100201</t>
  </si>
  <si>
    <t>Obec Snakov</t>
  </si>
  <si>
    <t>401201DZV6500101</t>
  </si>
  <si>
    <t xml:space="preserve">Obec Dúbravka </t>
  </si>
  <si>
    <t>401406DKW5502001</t>
  </si>
  <si>
    <t>401406DJT2501401</t>
  </si>
  <si>
    <t>401201FFH5300301</t>
  </si>
  <si>
    <t>401406DKA6501701</t>
  </si>
  <si>
    <t>401406DJZ6100301</t>
  </si>
  <si>
    <t>401201FFT4300201</t>
  </si>
  <si>
    <t>401801DQU1300201</t>
  </si>
  <si>
    <t>Stredná priemyselná škola strojnícka</t>
  </si>
  <si>
    <t>401406DKD7501101</t>
  </si>
  <si>
    <t>401501F534100101</t>
  </si>
  <si>
    <t>Obec Čata</t>
  </si>
  <si>
    <t>401406DKT3500801</t>
  </si>
  <si>
    <t>MESTO RIMAVSKÁ SOBOTA</t>
  </si>
  <si>
    <t>401201FCQ3300101</t>
  </si>
  <si>
    <t>Gymnázium J. Francisciho - Rimavského</t>
  </si>
  <si>
    <t>401406DJG6501001</t>
  </si>
  <si>
    <t>401402B388500101</t>
  </si>
  <si>
    <t>401406DJA1500601</t>
  </si>
  <si>
    <t>401406DJN2501901</t>
  </si>
  <si>
    <t>401406DLW3502001</t>
  </si>
  <si>
    <t>401406DLT4501201</t>
  </si>
  <si>
    <t>401202B982300201</t>
  </si>
  <si>
    <t>401406DKP2501701</t>
  </si>
  <si>
    <t>401201FIX3300101</t>
  </si>
  <si>
    <t>401406DLL9100401</t>
  </si>
  <si>
    <t>401406DJZ3501001</t>
  </si>
  <si>
    <t>401101B791500101</t>
  </si>
  <si>
    <t>Ministerstvo pôdohospodárstva a rozvoja vidieka Slovenskej republiky</t>
  </si>
  <si>
    <t>401406DIX3500901</t>
  </si>
  <si>
    <t>401406DJK3502101</t>
  </si>
  <si>
    <t>401406DKA1502101</t>
  </si>
  <si>
    <t>401406DMA1100401</t>
  </si>
  <si>
    <t>401501C239300201</t>
  </si>
  <si>
    <t>401501B241100201</t>
  </si>
  <si>
    <t>401406DJZ9100301</t>
  </si>
  <si>
    <t>401201DZZ4300201</t>
  </si>
  <si>
    <t>401501C060100201</t>
  </si>
  <si>
    <t>401201FDC4300301</t>
  </si>
  <si>
    <t>401801DQU1100201</t>
  </si>
  <si>
    <t>401801FQK3500101</t>
  </si>
  <si>
    <t>401101B731100101</t>
  </si>
  <si>
    <t>401406DUV8100401</t>
  </si>
  <si>
    <t>401201FDB7300201</t>
  </si>
  <si>
    <t>401501B360100101</t>
  </si>
  <si>
    <t>401406DLG1100401</t>
  </si>
  <si>
    <t>401406DVL2501901</t>
  </si>
  <si>
    <t>401201FFQ6500701</t>
  </si>
  <si>
    <t>401406DLC2501501</t>
  </si>
  <si>
    <t>401202B981500101</t>
  </si>
  <si>
    <t>401406A848100101</t>
  </si>
  <si>
    <t>401406DJV3502001</t>
  </si>
  <si>
    <t>401406DMH9501601</t>
  </si>
  <si>
    <t>401406DJR2500901</t>
  </si>
  <si>
    <t>401406DKD3501001</t>
  </si>
  <si>
    <t xml:space="preserve">Obec Rejdová </t>
  </si>
  <si>
    <t>401406DJN1100401</t>
  </si>
  <si>
    <t>401201FFW2300101</t>
  </si>
  <si>
    <t>401406DUU5502001</t>
  </si>
  <si>
    <t>401406DJK7502101</t>
  </si>
  <si>
    <t>401701A116501601</t>
  </si>
  <si>
    <t>401402B592500201</t>
  </si>
  <si>
    <t>Základná škola s materskou školou s vyučovacím jazykom maďarským - Alapiskola és Óvoda, Dúžavská cesta 1054/11, Rimavská Sobota</t>
  </si>
  <si>
    <t>401101FMY1500501</t>
  </si>
  <si>
    <t>401406DVM3100301</t>
  </si>
  <si>
    <t>401801FQK3500301</t>
  </si>
  <si>
    <t>401406A687100101</t>
  </si>
  <si>
    <t>401406DJM2100401</t>
  </si>
  <si>
    <t>Mesto Hanušovce nad Topľou</t>
  </si>
  <si>
    <t>401701A271500601</t>
  </si>
  <si>
    <t>Hlavné mesto SR - Bratislava</t>
  </si>
  <si>
    <t>401406DJA3500701</t>
  </si>
  <si>
    <t>401406DJM7100401</t>
  </si>
  <si>
    <t>401406DLP6100401</t>
  </si>
  <si>
    <t>401406DLB9500901</t>
  </si>
  <si>
    <t>401406DJM3100401</t>
  </si>
  <si>
    <t>401201FCX7300101</t>
  </si>
  <si>
    <t>Obec Semerovo</t>
  </si>
  <si>
    <t>401406DKN2100401</t>
  </si>
  <si>
    <t>401406DLZ5100401</t>
  </si>
  <si>
    <t>401701A710500501</t>
  </si>
  <si>
    <t>401801F134500101</t>
  </si>
  <si>
    <t>Obec Klátova Nová Ves</t>
  </si>
  <si>
    <t>401406DMI2500701</t>
  </si>
  <si>
    <t>401703A576500401</t>
  </si>
  <si>
    <t>401202A499100101</t>
  </si>
  <si>
    <t xml:space="preserve">Obec Ruská Nová Ves </t>
  </si>
  <si>
    <t>401406DNY4100501</t>
  </si>
  <si>
    <t>401406DJB5501601</t>
  </si>
  <si>
    <t>401202B023500101</t>
  </si>
  <si>
    <t>401501DXA1301201</t>
  </si>
  <si>
    <t>401406DJM9100401</t>
  </si>
  <si>
    <t>401701D519500101</t>
  </si>
  <si>
    <t>401406DIX5501901</t>
  </si>
  <si>
    <t>401406DLH5100601</t>
  </si>
  <si>
    <t>401301B262300101</t>
  </si>
  <si>
    <t xml:space="preserve">Obec Močenok </t>
  </si>
  <si>
    <t>401402B928300101</t>
  </si>
  <si>
    <t>401406DLH9100201</t>
  </si>
  <si>
    <t>401201FFX6300301</t>
  </si>
  <si>
    <t>401301C994300101</t>
  </si>
  <si>
    <t>Obec Bartošovce</t>
  </si>
  <si>
    <t>401201FCP3300101</t>
  </si>
  <si>
    <t>401402B420100101</t>
  </si>
  <si>
    <t>Obec Starý Tekov</t>
  </si>
  <si>
    <t>401406DKH9100401</t>
  </si>
  <si>
    <t>401406DUN6100301</t>
  </si>
  <si>
    <t>401406DKT4100401</t>
  </si>
  <si>
    <t>401701A710500601</t>
  </si>
  <si>
    <t>401406DKQ3100401</t>
  </si>
  <si>
    <t xml:space="preserve">Obec Hencovce </t>
  </si>
  <si>
    <t>401406DKN5100401</t>
  </si>
  <si>
    <t>401402D051100101</t>
  </si>
  <si>
    <t>Obec Lazany</t>
  </si>
  <si>
    <t>401406DLC9500801</t>
  </si>
  <si>
    <t>401701F827500301</t>
  </si>
  <si>
    <t xml:space="preserve">Ministerstvo práce, sociálnych vecí a rodiny Slovenskej republiky </t>
  </si>
  <si>
    <t>401406DPU9100501</t>
  </si>
  <si>
    <t>401201FDF7300301</t>
  </si>
  <si>
    <t>401801FQK3100301</t>
  </si>
  <si>
    <t>401406DJF4502001</t>
  </si>
  <si>
    <t>401202A268100201</t>
  </si>
  <si>
    <t>401101C868100101</t>
  </si>
  <si>
    <t>401801A296100101</t>
  </si>
  <si>
    <t>401801DSC1100101</t>
  </si>
  <si>
    <t>401406DLQ1100301</t>
  </si>
  <si>
    <t>401201DZI9300301</t>
  </si>
  <si>
    <t>401405A036100301</t>
  </si>
  <si>
    <t>401402FPJ1300101</t>
  </si>
  <si>
    <t>401406DLB1501801</t>
  </si>
  <si>
    <t>401301A843300101</t>
  </si>
  <si>
    <t>Obec Zemplínsky Branč</t>
  </si>
  <si>
    <t>401201FFX6300401</t>
  </si>
  <si>
    <t>401406DKD4100401</t>
  </si>
  <si>
    <t>401406DIT3100301</t>
  </si>
  <si>
    <t>Obec Kapušianske Kľačany</t>
  </si>
  <si>
    <t>401501B288500101</t>
  </si>
  <si>
    <t>Mesto Šamorín</t>
  </si>
  <si>
    <t>401406DJG4100401</t>
  </si>
  <si>
    <t>401406DKR2100601</t>
  </si>
  <si>
    <t>401801DSF7100201</t>
  </si>
  <si>
    <t>401101B655100101</t>
  </si>
  <si>
    <t>KIRA n.o.</t>
  </si>
  <si>
    <t>401406A849300101</t>
  </si>
  <si>
    <t xml:space="preserve">401202C797100101
</t>
  </si>
  <si>
    <t>Obec Dúbravka</t>
  </si>
  <si>
    <t>401406DJI1500701</t>
  </si>
  <si>
    <t>401406DJN8501601</t>
  </si>
  <si>
    <t>401301DSL3300101</t>
  </si>
  <si>
    <t>401406DMH1500601</t>
  </si>
  <si>
    <t>401201FDV1300101</t>
  </si>
  <si>
    <t>401201DYI3300401</t>
  </si>
  <si>
    <t>401406DJC3100401</t>
  </si>
  <si>
    <t>401202A998500301</t>
  </si>
  <si>
    <t>401406DLM5500801</t>
  </si>
  <si>
    <t>401501B253300201</t>
  </si>
  <si>
    <t>401406B066100101</t>
  </si>
  <si>
    <t>401201DZU2300101</t>
  </si>
  <si>
    <t>401701C951500401</t>
  </si>
  <si>
    <t>401406DIX6500701</t>
  </si>
  <si>
    <t>401201DZF2500101</t>
  </si>
  <si>
    <t>401703A576500301</t>
  </si>
  <si>
    <t>401406DJN3100401</t>
  </si>
  <si>
    <t>401301A071300101</t>
  </si>
  <si>
    <t>Mesto Veľký Krtíš</t>
  </si>
  <si>
    <t>401301C293300101</t>
  </si>
  <si>
    <t>401406DLH2100401</t>
  </si>
  <si>
    <t>401201FDR6300501</t>
  </si>
  <si>
    <t xml:space="preserve">Mesto Vranov nad Topľou </t>
  </si>
  <si>
    <t>401406DKZ5501901</t>
  </si>
  <si>
    <t>401201FDC9300301</t>
  </si>
  <si>
    <t>401406DJM4100401</t>
  </si>
  <si>
    <t>401406B024100101</t>
  </si>
  <si>
    <t>401201FDC9300201</t>
  </si>
  <si>
    <t>401201FFN3300101</t>
  </si>
  <si>
    <t>Obec Búč</t>
  </si>
  <si>
    <t>401406DJU2100501</t>
  </si>
  <si>
    <t>401406DLH8500801</t>
  </si>
  <si>
    <t>401201C775500101</t>
  </si>
  <si>
    <t>Obec Diviaky nad Nitricou</t>
  </si>
  <si>
    <t>401406DKD6100301</t>
  </si>
  <si>
    <t>401701F537500101</t>
  </si>
  <si>
    <t>401501C268300101</t>
  </si>
  <si>
    <t>Obec Dolné Vestenice</t>
  </si>
  <si>
    <t>401201FCX9300201</t>
  </si>
  <si>
    <t>401406DJB8100101</t>
  </si>
  <si>
    <t>401501B293500101</t>
  </si>
  <si>
    <t>401406DJM8100401</t>
  </si>
  <si>
    <t>401406DJS2500801</t>
  </si>
  <si>
    <t>401701C402500101</t>
  </si>
  <si>
    <t>401402B864100101</t>
  </si>
  <si>
    <t>401801FHJ4100201</t>
  </si>
  <si>
    <t>401406DJI7100601</t>
  </si>
  <si>
    <t>401406DLS8100401</t>
  </si>
  <si>
    <t>Obec Boťany</t>
  </si>
  <si>
    <t>401201DYN1300101</t>
  </si>
  <si>
    <t>401406DJL3100401</t>
  </si>
  <si>
    <t>Obec Čaklov</t>
  </si>
  <si>
    <t>401703F874500101</t>
  </si>
  <si>
    <t>401101FPA3300201</t>
  </si>
  <si>
    <t xml:space="preserve">Hornooravská nemocnica s poliklinikou Trstená </t>
  </si>
  <si>
    <t>401501C620300201</t>
  </si>
  <si>
    <t>401406DLM6100301</t>
  </si>
  <si>
    <t>401406DJQ7501201</t>
  </si>
  <si>
    <t>401402C438500101</t>
  </si>
  <si>
    <t>401406DLU7100301</t>
  </si>
  <si>
    <t>401701A116501801</t>
  </si>
  <si>
    <t>Ministerstvo investícií, regionálneho rozvoja a informatizácie za viac subjektov</t>
  </si>
  <si>
    <t>401701C402500201</t>
  </si>
  <si>
    <t>401201FFR2300101</t>
  </si>
  <si>
    <t>Obec Križovany nad Dudváhom</t>
  </si>
  <si>
    <t>401501C268300201</t>
  </si>
  <si>
    <t>401406DLA4100401</t>
  </si>
  <si>
    <t>Obec Ratková</t>
  </si>
  <si>
    <t>401402B473100101</t>
  </si>
  <si>
    <t>Mesto Spišská Belá</t>
  </si>
  <si>
    <t>401406DJL4501301</t>
  </si>
  <si>
    <t>401406DKT8100401</t>
  </si>
  <si>
    <t>401406DLC1100401</t>
  </si>
  <si>
    <t>401406DJF4502101</t>
  </si>
  <si>
    <t>401406DKR1500901</t>
  </si>
  <si>
    <t>401201DYN1500101</t>
  </si>
  <si>
    <t>401406DKR1500801</t>
  </si>
  <si>
    <t>401101B397100101</t>
  </si>
  <si>
    <t>Slovenská advokátska komora</t>
  </si>
  <si>
    <t>401201A416500101</t>
  </si>
  <si>
    <t>Mestská časť Bratislava-Petržalka</t>
  </si>
  <si>
    <t>401406DJU8100301</t>
  </si>
  <si>
    <t>401201FBF6300101</t>
  </si>
  <si>
    <t>Obec Mošovce</t>
  </si>
  <si>
    <t>401406DKB3100501</t>
  </si>
  <si>
    <t>401406DKR1501001</t>
  </si>
  <si>
    <t>401406DKR1501101</t>
  </si>
  <si>
    <t>401402B518100101</t>
  </si>
  <si>
    <t>Obec Kolta</t>
  </si>
  <si>
    <t>401201FBF6500101</t>
  </si>
  <si>
    <t>401406DMW7501701</t>
  </si>
  <si>
    <t>401301B215300101</t>
  </si>
  <si>
    <t>Obec Keť</t>
  </si>
  <si>
    <t>401406DKA4100701</t>
  </si>
  <si>
    <t>Obec Konrádovce</t>
  </si>
  <si>
    <t>401406DKA6501801</t>
  </si>
  <si>
    <t>401406DJL7100401</t>
  </si>
  <si>
    <t xml:space="preserve">Obec Kamenná Poruba </t>
  </si>
  <si>
    <t>401406DJI4500701</t>
  </si>
  <si>
    <t>401406DLA3501701</t>
  </si>
  <si>
    <t>401406DJJ3500801</t>
  </si>
  <si>
    <t xml:space="preserve">Mesto Zvolen </t>
  </si>
  <si>
    <t>401201DYI3500301</t>
  </si>
  <si>
    <t>401406DUY1100401</t>
  </si>
  <si>
    <t>401406DLT6500501</t>
  </si>
  <si>
    <t>401202A837100101</t>
  </si>
  <si>
    <t>401202A017300301</t>
  </si>
  <si>
    <t>401406DIW7100301</t>
  </si>
  <si>
    <t>401201FFU3300101</t>
  </si>
  <si>
    <t xml:space="preserve">Obec Štefanov nad Oravou </t>
  </si>
  <si>
    <t>401406DIU8502101</t>
  </si>
  <si>
    <t>401406DJJ7501901</t>
  </si>
  <si>
    <t>401406DJU4502001</t>
  </si>
  <si>
    <t>401406DLV6100301</t>
  </si>
  <si>
    <t>401101FNN4100101</t>
  </si>
  <si>
    <t>Akadémia Policajného zboru v Bratislave</t>
  </si>
  <si>
    <t>401703F874100301</t>
  </si>
  <si>
    <t>401406DJU1100301</t>
  </si>
  <si>
    <t>401201DYI3300501</t>
  </si>
  <si>
    <t>401201FFF7300301</t>
  </si>
  <si>
    <t>401201FFQ6300301</t>
  </si>
  <si>
    <t>401501C799100101</t>
  </si>
  <si>
    <t>Mesto Snina</t>
  </si>
  <si>
    <t>401402B473300101</t>
  </si>
  <si>
    <t xml:space="preserve">Mesto Spišská Belá </t>
  </si>
  <si>
    <t>401402A013100101</t>
  </si>
  <si>
    <t>401406DLI3500501</t>
  </si>
  <si>
    <t>401201FFL5300801</t>
  </si>
  <si>
    <t>401406DMA6100701</t>
  </si>
  <si>
    <t>401406DKA1502201</t>
  </si>
  <si>
    <t>401406DLW4100501</t>
  </si>
  <si>
    <t>401406DKQ8100301</t>
  </si>
  <si>
    <t>Obec Gánovce</t>
  </si>
  <si>
    <t>401402B647300101</t>
  </si>
  <si>
    <t>Obec Dolná Mariková</t>
  </si>
  <si>
    <t>401201FFS8300301</t>
  </si>
  <si>
    <t>401406C032100201</t>
  </si>
  <si>
    <t>401406DKJ5501601</t>
  </si>
  <si>
    <t>401406DJB6500901</t>
  </si>
  <si>
    <t>401406DKS6100401</t>
  </si>
  <si>
    <t>401201FFF6300501</t>
  </si>
  <si>
    <t>401701F446500201</t>
  </si>
  <si>
    <t>401406DKV8501301</t>
  </si>
  <si>
    <t>401406DJC7502001</t>
  </si>
  <si>
    <t>401201FDD9300301</t>
  </si>
  <si>
    <t>401501B253300301</t>
  </si>
  <si>
    <t xml:space="preserve">Mesto Holíč </t>
  </si>
  <si>
    <t>401406DKT2500701</t>
  </si>
  <si>
    <t xml:space="preserve">401201FFF3300201 </t>
  </si>
  <si>
    <t>Obec Papradno</t>
  </si>
  <si>
    <t>401406C049100201</t>
  </si>
  <si>
    <t>401406B998100201</t>
  </si>
  <si>
    <t>401202C205300201</t>
  </si>
  <si>
    <t>401406DLD7500701</t>
  </si>
  <si>
    <t>401202A435100101</t>
  </si>
  <si>
    <t>401406DMA7501501</t>
  </si>
  <si>
    <t>401406DJZ9500401</t>
  </si>
  <si>
    <t>401406DJL4501401</t>
  </si>
  <si>
    <t>401701F446500101</t>
  </si>
  <si>
    <t>401406DJR4502001</t>
  </si>
  <si>
    <t>401201FFJ2500101</t>
  </si>
  <si>
    <t xml:space="preserve">Prešovský samosprávny kraj </t>
  </si>
  <si>
    <t>401201FDH4500101</t>
  </si>
  <si>
    <t>401406DLL6502001</t>
  </si>
  <si>
    <t>401406DJT2501501</t>
  </si>
  <si>
    <t>401406DIU5501801</t>
  </si>
  <si>
    <t>401201FDL6500101</t>
  </si>
  <si>
    <t>401406B968100201</t>
  </si>
  <si>
    <t>401201B918300101</t>
  </si>
  <si>
    <t>Obec Tureň</t>
  </si>
  <si>
    <t>401406FPD8100101</t>
  </si>
  <si>
    <t>401406DLW3502101</t>
  </si>
  <si>
    <t>401201FDN3500101</t>
  </si>
  <si>
    <t xml:space="preserve">Obec Častkovce </t>
  </si>
  <si>
    <t>401201FDM2500101</t>
  </si>
  <si>
    <t>401201FDA5300501</t>
  </si>
  <si>
    <t>401202FGQ1300401</t>
  </si>
  <si>
    <t>401406DJY8502001</t>
  </si>
  <si>
    <t>401202C981300101</t>
  </si>
  <si>
    <t>Slovenská poľnohospodárska univerzita v Nitre</t>
  </si>
  <si>
    <t>401201DZZ4300301</t>
  </si>
  <si>
    <t>401406DLM4100401</t>
  </si>
  <si>
    <t>401201DXU5300101</t>
  </si>
  <si>
    <t>Obec Hronská Breznica</t>
  </si>
  <si>
    <t>401406DKC5500801</t>
  </si>
  <si>
    <t>401406DLA5501601</t>
  </si>
  <si>
    <t>401301C199300101</t>
  </si>
  <si>
    <t>401201DXF6100701</t>
  </si>
  <si>
    <t>401201FCN6300301</t>
  </si>
  <si>
    <t>401406DKU9502001</t>
  </si>
  <si>
    <t>401406DJG7502301</t>
  </si>
  <si>
    <t>Obec Vyšná  Olšava</t>
  </si>
  <si>
    <t>401201FIX3300201</t>
  </si>
  <si>
    <t>Ústav molekulárnej biológie Slovenskej akadémie vied, verejná výskumná inštitúcia</t>
  </si>
  <si>
    <t>401406DJG1501901</t>
  </si>
  <si>
    <t>401402B338300101</t>
  </si>
  <si>
    <t>401406DKT1100501</t>
  </si>
  <si>
    <t xml:space="preserve">Obec Vlkyňa </t>
  </si>
  <si>
    <t>401402B621100101</t>
  </si>
  <si>
    <t>Základná škola Endre Adyho s vyučovacím jazykom maďarským - Ady Endre Alapiskola, Adyho 9, Štúrovo</t>
  </si>
  <si>
    <t>401406DJH7500801</t>
  </si>
  <si>
    <t>401701A116501901</t>
  </si>
  <si>
    <t xml:space="preserve">401406DQM9500901 </t>
  </si>
  <si>
    <t>401406DKD3501101</t>
  </si>
  <si>
    <t>401406DLD7500801</t>
  </si>
  <si>
    <t>401406DUL4501601</t>
  </si>
  <si>
    <t>401406DJA1500701</t>
  </si>
  <si>
    <t>401406DLH9100301</t>
  </si>
  <si>
    <t>Mesto Vranov nad Topľou </t>
  </si>
  <si>
    <t>401406DKQ1500701</t>
  </si>
  <si>
    <t>401406DKQ9500401</t>
  </si>
  <si>
    <t>401406DJI6501801</t>
  </si>
  <si>
    <t>401406A838500101</t>
  </si>
  <si>
    <t>Obec Bzovík</t>
  </si>
  <si>
    <t>401406DMH9501701</t>
  </si>
  <si>
    <t>401201D935500101</t>
  </si>
  <si>
    <t>Obec Hamuliakovo</t>
  </si>
  <si>
    <t>401406DKL9100401</t>
  </si>
  <si>
    <t>401406DIX5502001</t>
  </si>
  <si>
    <t>401202D555500101</t>
  </si>
  <si>
    <t>401201FDM5500101</t>
  </si>
  <si>
    <t xml:space="preserve">Podtatranské múzeum v Poprade </t>
  </si>
  <si>
    <t>401406DKV9502501</t>
  </si>
  <si>
    <t>401406DLU6500401</t>
  </si>
  <si>
    <t>401406DIY8100401</t>
  </si>
  <si>
    <t>401402B928300201</t>
  </si>
  <si>
    <t>401402B548300101</t>
  </si>
  <si>
    <t>Obec Štiavnik</t>
  </si>
  <si>
    <t>401101FHV3300101</t>
  </si>
  <si>
    <t>Ústredný kontrolný a skúšobný ústav poľnohospodársky v Bratislave</t>
  </si>
  <si>
    <t>401201FCN7300101</t>
  </si>
  <si>
    <t>Obec Stakčín</t>
  </si>
  <si>
    <t>401701A880502101</t>
  </si>
  <si>
    <t>401201FFF6300601</t>
  </si>
  <si>
    <t>401201DZZ4300401</t>
  </si>
  <si>
    <t>401202FQB3300101</t>
  </si>
  <si>
    <t>401701F693500501</t>
  </si>
  <si>
    <t>401201FCQ3300201</t>
  </si>
  <si>
    <t>401402B555100101</t>
  </si>
  <si>
    <t>Základná škola Drábova 3, Košice</t>
  </si>
  <si>
    <t>401406DLB6100401</t>
  </si>
  <si>
    <t>401406DJV6500701</t>
  </si>
  <si>
    <t xml:space="preserve">Obec Ďurkov </t>
  </si>
  <si>
    <t>401301B696300101</t>
  </si>
  <si>
    <t>Obec Veľký Lapáš</t>
  </si>
  <si>
    <t>401406DIV6100401</t>
  </si>
  <si>
    <t>401701A116502101</t>
  </si>
  <si>
    <t>MIRRI za partnerov Lučenec, Michalovce</t>
  </si>
  <si>
    <t>401406DJW7500701</t>
  </si>
  <si>
    <t>401201FDB4300201</t>
  </si>
  <si>
    <t xml:space="preserve">Obec Bohdanovce </t>
  </si>
  <si>
    <t>401201FFT1300501</t>
  </si>
  <si>
    <t>401201A416300101</t>
  </si>
  <si>
    <t>401201FCV4300101</t>
  </si>
  <si>
    <t xml:space="preserve">Obec Neded </t>
  </si>
  <si>
    <t>401701A116502001</t>
  </si>
  <si>
    <t>Ministerstvo investícií, regionálneho rozvoja a informatizácie SR -viac subjektov</t>
  </si>
  <si>
    <t>401701F693500701</t>
  </si>
  <si>
    <t>401801FNF4300101</t>
  </si>
  <si>
    <t>401201DZZ2300301</t>
  </si>
  <si>
    <t xml:space="preserve">Obec Zborov </t>
  </si>
  <si>
    <t>401202C353300201</t>
  </si>
  <si>
    <t xml:space="preserve">Obec Paňovce </t>
  </si>
  <si>
    <t>401402B282500101</t>
  </si>
  <si>
    <t>Mesto Bardejov</t>
  </si>
  <si>
    <t>401201F586500101</t>
  </si>
  <si>
    <t>401201FDI2500101</t>
  </si>
  <si>
    <t>401201A480500101</t>
  </si>
  <si>
    <t xml:space="preserve">Univerzita Komenského v Bratislave </t>
  </si>
  <si>
    <t>401301FNV7300101</t>
  </si>
  <si>
    <t>401406DJA8502001</t>
  </si>
  <si>
    <t>401202B055100101</t>
  </si>
  <si>
    <t>401202B981300101</t>
  </si>
  <si>
    <t>401406DLT3500701</t>
  </si>
  <si>
    <t>401701A880502201</t>
  </si>
  <si>
    <t xml:space="preserve">	3BA3</t>
  </si>
  <si>
    <t>401406B243100101</t>
  </si>
  <si>
    <t>401406DLB8100301</t>
  </si>
  <si>
    <t>401101D139100101</t>
  </si>
  <si>
    <t xml:space="preserve">Mesto Stará Ľubovňa </t>
  </si>
  <si>
    <t>401405DUQ8101301</t>
  </si>
  <si>
    <t>401406DIX4500801</t>
  </si>
  <si>
    <t>401406DLA3100101</t>
  </si>
  <si>
    <t>401301C077300201</t>
  </si>
  <si>
    <t>401201FCW4300201</t>
  </si>
  <si>
    <t>401201FDI5500101</t>
  </si>
  <si>
    <t>401406DMW7501801</t>
  </si>
  <si>
    <t>401405DUQ8101401</t>
  </si>
  <si>
    <t xml:space="preserve">Zdravé regióny </t>
  </si>
  <si>
    <t>401406DJG1502001</t>
  </si>
  <si>
    <t>401201DZY7300101</t>
  </si>
  <si>
    <t>401201FDH4500201</t>
  </si>
  <si>
    <t>401406C095100201</t>
  </si>
  <si>
    <t>401402B213300101</t>
  </si>
  <si>
    <t xml:space="preserve">Obec Budča </t>
  </si>
  <si>
    <t>401406DMD2501101</t>
  </si>
  <si>
    <t>401406DJT9502101</t>
  </si>
  <si>
    <t>401402C285300101</t>
  </si>
  <si>
    <t>Základná škola Istvána Dobóa s vyučovacím MJ</t>
  </si>
  <si>
    <t>401406DJS7501601</t>
  </si>
  <si>
    <t>401101F880100101</t>
  </si>
  <si>
    <t>Obec Margecany</t>
  </si>
  <si>
    <t>401406DIW5502001</t>
  </si>
  <si>
    <t>401701C673500401</t>
  </si>
  <si>
    <t>401406DKG1100401</t>
  </si>
  <si>
    <t>401201FFF3300301</t>
  </si>
  <si>
    <t>401406DIU6500801</t>
  </si>
  <si>
    <t>401201FFH5300401</t>
  </si>
  <si>
    <t>401406DLT7501901</t>
  </si>
  <si>
    <t>401406DJW1500801</t>
  </si>
  <si>
    <t>401406DLV9501001</t>
  </si>
  <si>
    <t>401406DKM9100401</t>
  </si>
  <si>
    <t>401301A205300301</t>
  </si>
  <si>
    <t>401406DJC9501501</t>
  </si>
  <si>
    <t xml:space="preserve">
Obec Novosad</t>
  </si>
  <si>
    <t>401202A919100201</t>
  </si>
  <si>
    <t>401406DKW5502101</t>
  </si>
  <si>
    <t>401402B388100201</t>
  </si>
  <si>
    <t>401406DVI2100501</t>
  </si>
  <si>
    <t>401406DJW9501901</t>
  </si>
  <si>
    <t>401201FGB9300301</t>
  </si>
  <si>
    <t>401406DLD2501301</t>
  </si>
  <si>
    <t>401406DKJ7500601</t>
  </si>
  <si>
    <t xml:space="preserve">Mesto Podolínec </t>
  </si>
  <si>
    <t>401406DMF1100401</t>
  </si>
  <si>
    <t>obec Hrhov</t>
  </si>
  <si>
    <t>401406DJX1502001</t>
  </si>
  <si>
    <t>401406DJX1501901</t>
  </si>
  <si>
    <t>401201FCZ3300101</t>
  </si>
  <si>
    <t xml:space="preserve">
Obec Heľpa</t>
  </si>
  <si>
    <t>401406DJQ7501301</t>
  </si>
  <si>
    <t>401406A655100101</t>
  </si>
  <si>
    <t>401406DKR9502101</t>
  </si>
  <si>
    <t>401406DMA4500501</t>
  </si>
  <si>
    <t>401501C239300301</t>
  </si>
  <si>
    <t>401406DLI1502101</t>
  </si>
  <si>
    <t>401501C614300101</t>
  </si>
  <si>
    <t>Zálohová platba</t>
  </si>
  <si>
    <t>Ministerstvo zdravotníctva SR</t>
  </si>
  <si>
    <t>Zúčtovanie ZP</t>
  </si>
  <si>
    <t>Predfinancovanie</t>
  </si>
  <si>
    <t>0DV0M04</t>
  </si>
  <si>
    <t>IRR SK-CZ</t>
  </si>
  <si>
    <t>Zúčtovanie PF</t>
  </si>
  <si>
    <t>0DV0M05</t>
  </si>
  <si>
    <t>IRR SK-AT</t>
  </si>
  <si>
    <t>0DV0M06</t>
  </si>
  <si>
    <t>Interreg VI HU-SK</t>
  </si>
  <si>
    <t>Finančné nástroje/Tranža</t>
  </si>
  <si>
    <t>0DV0M07</t>
  </si>
  <si>
    <t>Interreg VI PL-SK</t>
  </si>
  <si>
    <t>0DV0M08</t>
  </si>
  <si>
    <t>Interreg NEXT</t>
  </si>
  <si>
    <t>0EC0201</t>
  </si>
  <si>
    <t>Program spolupráce Stredná Európa 2021-2027</t>
  </si>
  <si>
    <t>0EC0202</t>
  </si>
  <si>
    <t>Dunajský nadnárodný program 2021-2027</t>
  </si>
  <si>
    <t>p.č.</t>
  </si>
  <si>
    <t>číslo PD</t>
  </si>
  <si>
    <t>názov PD</t>
  </si>
  <si>
    <t>Program SK</t>
  </si>
  <si>
    <t xml:space="preserve">Program SK-SIEA            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</si>
</sst>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</font>
    <font>
      <i/>
      <sz val="11"/>
      <color rgb="FF000000"/>
      <name val="Calibri"/>
      <family val="2"/>
      <charset val="238"/>
    </font>
    <font>
      <b/>
      <sz val="14"/>
      <color rgb="FF44546A"/>
      <name val="Calibri"/>
      <family val="2"/>
      <charset val="238"/>
    </font>
    <font>
      <b/>
      <sz val="12"/>
      <color rgb="FF44546A"/>
      <name val="Calibri"/>
      <family val="2"/>
      <charset val="238"/>
    </font>
    <font>
      <i/>
      <sz val="8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sz val="10"/>
      <color rgb="FF000000"/>
      <name val="Calibri"/>
      <scheme val="minor"/>
    </font>
    <font>
      <sz val="10"/>
      <color rgb="FF000000"/>
      <name val="Calibri"/>
    </font>
    <font>
      <sz val="10"/>
      <color theme="1"/>
      <name val="Calibri"/>
      <scheme val="minor"/>
    </font>
    <font>
      <sz val="10"/>
      <color rgb="FF343435"/>
      <name val="Roboto"/>
      <charset val="1"/>
    </font>
  </fonts>
  <fills count="12">
    <fill>
      <patternFill patternType="none"/>
    </fill>
    <fill>
      <patternFill patternType="gray125"/>
    </fill>
    <fill>
      <patternFill patternType="solid">
        <fgColor indexed="65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rgb="FFEDEDED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200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8" fillId="3" borderId="2" xfId="0" applyFont="1" applyFill="1" applyBorder="1" applyAlignment="1">
      <alignment horizontal="center" wrapText="1"/>
    </xf>
    <xf numFmtId="0" fontId="7" fillId="5" borderId="2" xfId="0" applyFont="1" applyFill="1" applyBorder="1" applyAlignment="1">
      <alignment horizontal="center" wrapText="1"/>
    </xf>
    <xf numFmtId="0" fontId="8" fillId="3" borderId="3" xfId="0" applyFont="1" applyFill="1" applyBorder="1" applyAlignment="1">
      <alignment horizontal="center" wrapText="1"/>
    </xf>
    <xf numFmtId="0" fontId="9" fillId="0" borderId="0" xfId="0" applyFont="1"/>
    <xf numFmtId="0" fontId="6" fillId="0" borderId="7" xfId="0" applyFont="1" applyBorder="1" applyAlignment="1">
      <alignment horizontal="center"/>
    </xf>
    <xf numFmtId="0" fontId="6" fillId="8" borderId="8" xfId="0" applyFont="1" applyFill="1" applyBorder="1" applyAlignment="1">
      <alignment horizontal="center"/>
    </xf>
    <xf numFmtId="0" fontId="6" fillId="7" borderId="5" xfId="0" applyFont="1" applyFill="1" applyBorder="1" applyAlignment="1">
      <alignment horizontal="center" wrapText="1"/>
    </xf>
    <xf numFmtId="0" fontId="9" fillId="0" borderId="5" xfId="0" applyFont="1" applyBorder="1"/>
    <xf numFmtId="4" fontId="9" fillId="0" borderId="5" xfId="0" applyNumberFormat="1" applyFont="1" applyBorder="1" applyAlignment="1">
      <alignment horizontal="center"/>
    </xf>
    <xf numFmtId="0" fontId="9" fillId="0" borderId="5" xfId="0" applyFont="1" applyBorder="1" applyAlignment="1">
      <alignment wrapText="1"/>
    </xf>
    <xf numFmtId="0" fontId="9" fillId="0" borderId="5" xfId="0" applyFont="1" applyBorder="1" applyAlignment="1">
      <alignment horizontal="center"/>
    </xf>
    <xf numFmtId="0" fontId="9" fillId="0" borderId="8" xfId="0" applyFont="1" applyBorder="1"/>
    <xf numFmtId="0" fontId="6" fillId="7" borderId="8" xfId="0" applyFont="1" applyFill="1" applyBorder="1" applyAlignment="1">
      <alignment horizontal="center" wrapText="1"/>
    </xf>
    <xf numFmtId="0" fontId="9" fillId="0" borderId="8" xfId="0" applyFont="1" applyBorder="1" applyAlignment="1">
      <alignment horizontal="center"/>
    </xf>
    <xf numFmtId="4" fontId="9" fillId="0" borderId="8" xfId="0" applyNumberFormat="1" applyFont="1" applyBorder="1" applyAlignment="1">
      <alignment horizontal="center"/>
    </xf>
    <xf numFmtId="0" fontId="9" fillId="0" borderId="4" xfId="0" applyFont="1" applyBorder="1"/>
    <xf numFmtId="0" fontId="6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4" fontId="9" fillId="0" borderId="4" xfId="0" applyNumberFormat="1" applyFont="1" applyBorder="1" applyAlignment="1">
      <alignment horizontal="center"/>
    </xf>
    <xf numFmtId="0" fontId="9" fillId="0" borderId="8" xfId="0" applyFont="1" applyBorder="1" applyAlignment="1">
      <alignment wrapText="1"/>
    </xf>
    <xf numFmtId="4" fontId="9" fillId="0" borderId="5" xfId="0" applyNumberFormat="1" applyFont="1" applyBorder="1" applyAlignment="1">
      <alignment horizontal="right"/>
    </xf>
    <xf numFmtId="0" fontId="9" fillId="0" borderId="10" xfId="0" applyFont="1" applyBorder="1"/>
    <xf numFmtId="0" fontId="9" fillId="0" borderId="12" xfId="0" applyFont="1" applyBorder="1"/>
    <xf numFmtId="0" fontId="9" fillId="0" borderId="12" xfId="0" applyFont="1" applyBorder="1" applyAlignment="1">
      <alignment horizontal="center"/>
    </xf>
    <xf numFmtId="4" fontId="9" fillId="0" borderId="11" xfId="0" applyNumberFormat="1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14" fontId="9" fillId="0" borderId="5" xfId="0" applyNumberFormat="1" applyFont="1" applyBorder="1" applyAlignment="1">
      <alignment horizontal="center"/>
    </xf>
    <xf numFmtId="0" fontId="11" fillId="0" borderId="0" xfId="0" applyFont="1" applyAlignment="1">
      <alignment wrapText="1"/>
    </xf>
    <xf numFmtId="0" fontId="0" fillId="0" borderId="0" xfId="0" applyAlignment="1">
      <alignment horizontal="center"/>
    </xf>
    <xf numFmtId="4" fontId="0" fillId="0" borderId="0" xfId="0" applyNumberFormat="1" applyAlignment="1">
      <alignment horizontal="center"/>
    </xf>
    <xf numFmtId="0" fontId="12" fillId="0" borderId="0" xfId="0" applyFont="1"/>
    <xf numFmtId="0" fontId="6" fillId="0" borderId="8" xfId="0" applyFont="1" applyBorder="1" applyAlignment="1">
      <alignment horizontal="center"/>
    </xf>
    <xf numFmtId="0" fontId="9" fillId="0" borderId="14" xfId="0" applyFont="1" applyBorder="1"/>
    <xf numFmtId="0" fontId="9" fillId="0" borderId="14" xfId="0" applyFont="1" applyBorder="1" applyAlignment="1">
      <alignment horizontal="center"/>
    </xf>
    <xf numFmtId="4" fontId="9" fillId="0" borderId="14" xfId="0" applyNumberFormat="1" applyFont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4" fontId="9" fillId="0" borderId="8" xfId="0" applyNumberFormat="1" applyFont="1" applyBorder="1" applyAlignment="1">
      <alignment wrapText="1"/>
    </xf>
    <xf numFmtId="0" fontId="9" fillId="0" borderId="14" xfId="0" applyFont="1" applyBorder="1" applyAlignment="1">
      <alignment wrapText="1"/>
    </xf>
    <xf numFmtId="0" fontId="6" fillId="8" borderId="14" xfId="0" applyFont="1" applyFill="1" applyBorder="1" applyAlignment="1">
      <alignment horizontal="center"/>
    </xf>
    <xf numFmtId="0" fontId="13" fillId="0" borderId="8" xfId="0" applyFont="1" applyBorder="1"/>
    <xf numFmtId="0" fontId="14" fillId="0" borderId="5" xfId="0" applyFont="1" applyBorder="1" applyAlignment="1">
      <alignment wrapText="1"/>
    </xf>
    <xf numFmtId="0" fontId="13" fillId="0" borderId="8" xfId="0" applyFont="1" applyBorder="1" applyAlignment="1">
      <alignment horizontal="center"/>
    </xf>
    <xf numFmtId="0" fontId="14" fillId="0" borderId="8" xfId="0" applyFont="1" applyBorder="1" applyAlignment="1">
      <alignment wrapText="1"/>
    </xf>
    <xf numFmtId="0" fontId="13" fillId="0" borderId="5" xfId="0" applyFont="1" applyBorder="1"/>
    <xf numFmtId="0" fontId="13" fillId="0" borderId="5" xfId="0" applyFont="1" applyBorder="1" applyAlignment="1">
      <alignment horizontal="center"/>
    </xf>
    <xf numFmtId="0" fontId="13" fillId="8" borderId="8" xfId="0" applyFont="1" applyFill="1" applyBorder="1" applyAlignment="1">
      <alignment horizontal="center"/>
    </xf>
    <xf numFmtId="0" fontId="1" fillId="2" borderId="0" xfId="0" applyFont="1" applyFill="1" applyAlignment="1">
      <alignment wrapText="1"/>
    </xf>
    <xf numFmtId="0" fontId="4" fillId="2" borderId="0" xfId="0" applyFont="1" applyFill="1" applyAlignment="1">
      <alignment wrapText="1"/>
    </xf>
    <xf numFmtId="0" fontId="9" fillId="0" borderId="4" xfId="0" applyFont="1" applyBorder="1" applyAlignment="1">
      <alignment wrapText="1"/>
    </xf>
    <xf numFmtId="0" fontId="6" fillId="7" borderId="4" xfId="0" applyFont="1" applyFill="1" applyBorder="1" applyAlignment="1">
      <alignment horizontal="center" wrapText="1"/>
    </xf>
    <xf numFmtId="4" fontId="6" fillId="0" borderId="4" xfId="0" applyNumberFormat="1" applyFont="1" applyBorder="1" applyAlignment="1">
      <alignment wrapText="1"/>
    </xf>
    <xf numFmtId="0" fontId="6" fillId="0" borderId="4" xfId="0" applyFont="1" applyBorder="1" applyAlignment="1">
      <alignment horizontal="center"/>
    </xf>
    <xf numFmtId="0" fontId="9" fillId="0" borderId="12" xfId="0" applyFont="1" applyBorder="1" applyAlignment="1">
      <alignment wrapText="1"/>
    </xf>
    <xf numFmtId="0" fontId="6" fillId="7" borderId="12" xfId="0" applyFont="1" applyFill="1" applyBorder="1" applyAlignment="1">
      <alignment horizontal="center" wrapText="1"/>
    </xf>
    <xf numFmtId="0" fontId="9" fillId="0" borderId="10" xfId="0" applyFont="1" applyBorder="1" applyAlignment="1">
      <alignment wrapText="1"/>
    </xf>
    <xf numFmtId="0" fontId="6" fillId="0" borderId="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7" fillId="4" borderId="15" xfId="0" applyFont="1" applyFill="1" applyBorder="1" applyAlignment="1">
      <alignment horizontal="center" wrapText="1"/>
    </xf>
    <xf numFmtId="0" fontId="9" fillId="0" borderId="16" xfId="0" applyFont="1" applyBorder="1" applyAlignment="1">
      <alignment horizontal="center"/>
    </xf>
    <xf numFmtId="4" fontId="9" fillId="0" borderId="16" xfId="0" applyNumberFormat="1" applyFont="1" applyBorder="1" applyAlignment="1">
      <alignment horizontal="center"/>
    </xf>
    <xf numFmtId="0" fontId="9" fillId="0" borderId="16" xfId="0" applyFont="1" applyBorder="1"/>
    <xf numFmtId="0" fontId="9" fillId="0" borderId="16" xfId="0" applyFont="1" applyBorder="1" applyAlignment="1">
      <alignment wrapText="1"/>
    </xf>
    <xf numFmtId="0" fontId="9" fillId="0" borderId="17" xfId="0" applyFont="1" applyBorder="1" applyAlignment="1">
      <alignment horizontal="center"/>
    </xf>
    <xf numFmtId="0" fontId="6" fillId="0" borderId="14" xfId="0" applyFont="1" applyBorder="1"/>
    <xf numFmtId="0" fontId="6" fillId="0" borderId="19" xfId="0" applyFont="1" applyBorder="1"/>
    <xf numFmtId="0" fontId="6" fillId="0" borderId="14" xfId="0" applyFont="1" applyBorder="1" applyAlignment="1">
      <alignment wrapText="1"/>
    </xf>
    <xf numFmtId="4" fontId="6" fillId="0" borderId="20" xfId="0" applyNumberFormat="1" applyFont="1" applyBorder="1"/>
    <xf numFmtId="14" fontId="6" fillId="0" borderId="20" xfId="0" applyNumberFormat="1" applyFont="1" applyBorder="1"/>
    <xf numFmtId="0" fontId="6" fillId="0" borderId="19" xfId="0" applyFont="1" applyBorder="1" applyAlignment="1">
      <alignment wrapText="1"/>
    </xf>
    <xf numFmtId="4" fontId="6" fillId="0" borderId="21" xfId="0" applyNumberFormat="1" applyFont="1" applyBorder="1"/>
    <xf numFmtId="14" fontId="6" fillId="0" borderId="21" xfId="0" applyNumberFormat="1" applyFont="1" applyBorder="1"/>
    <xf numFmtId="4" fontId="2" fillId="2" borderId="0" xfId="0" applyNumberFormat="1" applyFont="1" applyFill="1"/>
    <xf numFmtId="4" fontId="4" fillId="2" borderId="0" xfId="0" applyNumberFormat="1" applyFont="1" applyFill="1"/>
    <xf numFmtId="4" fontId="9" fillId="0" borderId="4" xfId="0" applyNumberFormat="1" applyFont="1" applyBorder="1"/>
    <xf numFmtId="14" fontId="9" fillId="0" borderId="4" xfId="0" applyNumberFormat="1" applyFont="1" applyBorder="1"/>
    <xf numFmtId="4" fontId="9" fillId="0" borderId="8" xfId="0" applyNumberFormat="1" applyFont="1" applyBorder="1"/>
    <xf numFmtId="14" fontId="9" fillId="0" borderId="5" xfId="0" applyNumberFormat="1" applyFont="1" applyBorder="1"/>
    <xf numFmtId="4" fontId="9" fillId="0" borderId="5" xfId="0" applyNumberFormat="1" applyFont="1" applyBorder="1"/>
    <xf numFmtId="14" fontId="9" fillId="0" borderId="13" xfId="0" applyNumberFormat="1" applyFont="1" applyBorder="1"/>
    <xf numFmtId="14" fontId="9" fillId="0" borderId="8" xfId="0" applyNumberFormat="1" applyFont="1" applyBorder="1"/>
    <xf numFmtId="4" fontId="9" fillId="0" borderId="11" xfId="0" applyNumberFormat="1" applyFont="1" applyBorder="1"/>
    <xf numFmtId="4" fontId="9" fillId="0" borderId="12" xfId="0" applyNumberFormat="1" applyFont="1" applyBorder="1"/>
    <xf numFmtId="14" fontId="9" fillId="0" borderId="11" xfId="0" applyNumberFormat="1" applyFont="1" applyBorder="1"/>
    <xf numFmtId="4" fontId="9" fillId="0" borderId="10" xfId="0" applyNumberFormat="1" applyFont="1" applyBorder="1"/>
    <xf numFmtId="4" fontId="10" fillId="0" borderId="8" xfId="0" applyNumberFormat="1" applyFont="1" applyBorder="1"/>
    <xf numFmtId="4" fontId="9" fillId="0" borderId="14" xfId="0" applyNumberFormat="1" applyFont="1" applyBorder="1"/>
    <xf numFmtId="14" fontId="9" fillId="0" borderId="14" xfId="0" applyNumberFormat="1" applyFont="1" applyBorder="1"/>
    <xf numFmtId="4" fontId="13" fillId="0" borderId="5" xfId="0" applyNumberFormat="1" applyFont="1" applyBorder="1"/>
    <xf numFmtId="14" fontId="13" fillId="0" borderId="5" xfId="0" applyNumberFormat="1" applyFont="1" applyBorder="1"/>
    <xf numFmtId="4" fontId="13" fillId="0" borderId="8" xfId="0" applyNumberFormat="1" applyFont="1" applyBorder="1"/>
    <xf numFmtId="14" fontId="13" fillId="0" borderId="8" xfId="0" applyNumberFormat="1" applyFont="1" applyBorder="1"/>
    <xf numFmtId="4" fontId="13" fillId="0" borderId="11" xfId="0" applyNumberFormat="1" applyFont="1" applyBorder="1"/>
    <xf numFmtId="14" fontId="13" fillId="0" borderId="12" xfId="0" applyNumberFormat="1" applyFont="1" applyBorder="1"/>
    <xf numFmtId="4" fontId="9" fillId="0" borderId="16" xfId="0" applyNumberFormat="1" applyFont="1" applyBorder="1"/>
    <xf numFmtId="4" fontId="0" fillId="0" borderId="0" xfId="0" applyNumberFormat="1"/>
    <xf numFmtId="0" fontId="6" fillId="0" borderId="20" xfId="0" applyFont="1" applyBorder="1" applyAlignment="1">
      <alignment horizontal="center"/>
    </xf>
    <xf numFmtId="0" fontId="6" fillId="0" borderId="21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4" fontId="2" fillId="2" borderId="0" xfId="0" applyNumberFormat="1" applyFont="1" applyFill="1" applyAlignment="1">
      <alignment horizontal="right"/>
    </xf>
    <xf numFmtId="4" fontId="4" fillId="2" borderId="0" xfId="0" applyNumberFormat="1" applyFont="1" applyFill="1" applyAlignment="1">
      <alignment horizontal="right"/>
    </xf>
    <xf numFmtId="4" fontId="9" fillId="0" borderId="6" xfId="0" applyNumberFormat="1" applyFont="1" applyBorder="1" applyAlignment="1">
      <alignment horizontal="right"/>
    </xf>
    <xf numFmtId="4" fontId="9" fillId="0" borderId="8" xfId="0" applyNumberFormat="1" applyFont="1" applyBorder="1" applyAlignment="1">
      <alignment horizontal="right"/>
    </xf>
    <xf numFmtId="4" fontId="9" fillId="0" borderId="5" xfId="0" applyNumberFormat="1" applyFont="1" applyBorder="1" applyAlignment="1">
      <alignment horizontal="right" wrapText="1"/>
    </xf>
    <xf numFmtId="4" fontId="9" fillId="0" borderId="12" xfId="0" applyNumberFormat="1" applyFont="1" applyBorder="1" applyAlignment="1">
      <alignment horizontal="right"/>
    </xf>
    <xf numFmtId="4" fontId="9" fillId="0" borderId="14" xfId="0" applyNumberFormat="1" applyFont="1" applyBorder="1" applyAlignment="1">
      <alignment horizontal="right"/>
    </xf>
    <xf numFmtId="4" fontId="13" fillId="0" borderId="5" xfId="0" applyNumberFormat="1" applyFont="1" applyBorder="1" applyAlignment="1">
      <alignment horizontal="right"/>
    </xf>
    <xf numFmtId="4" fontId="6" fillId="0" borderId="20" xfId="0" applyNumberFormat="1" applyFont="1" applyBorder="1" applyAlignment="1">
      <alignment horizontal="right"/>
    </xf>
    <xf numFmtId="4" fontId="6" fillId="0" borderId="21" xfId="0" applyNumberFormat="1" applyFont="1" applyBorder="1" applyAlignment="1">
      <alignment horizontal="right"/>
    </xf>
    <xf numFmtId="4" fontId="13" fillId="0" borderId="8" xfId="0" applyNumberFormat="1" applyFont="1" applyBorder="1" applyAlignment="1">
      <alignment horizontal="right"/>
    </xf>
    <xf numFmtId="4" fontId="9" fillId="0" borderId="16" xfId="0" applyNumberFormat="1" applyFont="1" applyBorder="1" applyAlignment="1">
      <alignment horizontal="right"/>
    </xf>
    <xf numFmtId="4" fontId="0" fillId="0" borderId="0" xfId="0" applyNumberFormat="1" applyAlignment="1">
      <alignment horizontal="right"/>
    </xf>
    <xf numFmtId="0" fontId="6" fillId="0" borderId="18" xfId="0" applyFont="1" applyBorder="1" applyAlignment="1">
      <alignment horizontal="center"/>
    </xf>
    <xf numFmtId="4" fontId="0" fillId="0" borderId="5" xfId="0" applyNumberFormat="1" applyBorder="1" applyAlignment="1">
      <alignment horizontal="center"/>
    </xf>
    <xf numFmtId="0" fontId="6" fillId="8" borderId="16" xfId="0" applyFont="1" applyFill="1" applyBorder="1" applyAlignment="1">
      <alignment horizontal="center"/>
    </xf>
    <xf numFmtId="4" fontId="0" fillId="0" borderId="8" xfId="0" applyNumberFormat="1" applyBorder="1" applyAlignment="1">
      <alignment horizontal="center"/>
    </xf>
    <xf numFmtId="0" fontId="6" fillId="0" borderId="6" xfId="0" applyFont="1" applyBorder="1" applyAlignment="1">
      <alignment horizontal="center" wrapText="1"/>
    </xf>
    <xf numFmtId="0" fontId="6" fillId="7" borderId="6" xfId="0" applyFont="1" applyFill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4" fontId="9" fillId="0" borderId="5" xfId="0" applyNumberFormat="1" applyFont="1" applyBorder="1" applyAlignment="1">
      <alignment wrapText="1"/>
    </xf>
    <xf numFmtId="4" fontId="8" fillId="6" borderId="2" xfId="0" applyNumberFormat="1" applyFont="1" applyFill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14" fontId="9" fillId="0" borderId="10" xfId="0" applyNumberFormat="1" applyFont="1" applyBorder="1"/>
    <xf numFmtId="14" fontId="9" fillId="0" borderId="8" xfId="0" applyNumberFormat="1" applyFont="1" applyBorder="1" applyAlignment="1">
      <alignment horizontal="center"/>
    </xf>
    <xf numFmtId="0" fontId="15" fillId="0" borderId="5" xfId="0" applyFont="1" applyBorder="1" applyAlignment="1">
      <alignment horizontal="center" wrapText="1"/>
    </xf>
    <xf numFmtId="0" fontId="6" fillId="9" borderId="8" xfId="0" applyFont="1" applyFill="1" applyBorder="1" applyAlignment="1">
      <alignment horizontal="center"/>
    </xf>
    <xf numFmtId="0" fontId="9" fillId="9" borderId="8" xfId="0" applyFont="1" applyFill="1" applyBorder="1" applyAlignment="1">
      <alignment horizontal="center"/>
    </xf>
    <xf numFmtId="4" fontId="14" fillId="0" borderId="20" xfId="0" applyNumberFormat="1" applyFont="1" applyBorder="1"/>
    <xf numFmtId="4" fontId="6" fillId="0" borderId="8" xfId="0" applyNumberFormat="1" applyFont="1" applyBorder="1"/>
    <xf numFmtId="4" fontId="6" fillId="0" borderId="11" xfId="0" applyNumberFormat="1" applyFont="1" applyBorder="1"/>
    <xf numFmtId="2" fontId="0" fillId="0" borderId="0" xfId="0" applyNumberFormat="1"/>
    <xf numFmtId="4" fontId="9" fillId="0" borderId="0" xfId="0" applyNumberFormat="1" applyFont="1" applyAlignment="1">
      <alignment horizontal="right"/>
    </xf>
    <xf numFmtId="0" fontId="15" fillId="7" borderId="5" xfId="0" applyFont="1" applyFill="1" applyBorder="1" applyAlignment="1">
      <alignment horizontal="center" wrapText="1"/>
    </xf>
    <xf numFmtId="14" fontId="9" fillId="10" borderId="8" xfId="0" applyNumberFormat="1" applyFont="1" applyFill="1" applyBorder="1"/>
    <xf numFmtId="0" fontId="15" fillId="0" borderId="8" xfId="0" applyFont="1" applyBorder="1" applyAlignment="1">
      <alignment horizontal="center" wrapText="1"/>
    </xf>
    <xf numFmtId="0" fontId="15" fillId="7" borderId="8" xfId="0" applyFont="1" applyFill="1" applyBorder="1" applyAlignment="1">
      <alignment horizontal="center" wrapText="1"/>
    </xf>
    <xf numFmtId="0" fontId="9" fillId="9" borderId="9" xfId="0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9" fillId="9" borderId="5" xfId="0" applyFont="1" applyFill="1" applyBorder="1" applyAlignment="1">
      <alignment horizontal="center"/>
    </xf>
    <xf numFmtId="14" fontId="9" fillId="0" borderId="12" xfId="0" applyNumberFormat="1" applyFont="1" applyBorder="1"/>
    <xf numFmtId="0" fontId="15" fillId="7" borderId="10" xfId="0" applyFont="1" applyFill="1" applyBorder="1" applyAlignment="1">
      <alignment horizontal="center" wrapText="1"/>
    </xf>
    <xf numFmtId="4" fontId="9" fillId="0" borderId="9" xfId="0" applyNumberFormat="1" applyFont="1" applyBorder="1"/>
    <xf numFmtId="0" fontId="15" fillId="7" borderId="12" xfId="0" applyFont="1" applyFill="1" applyBorder="1" applyAlignment="1">
      <alignment horizontal="center" wrapText="1"/>
    </xf>
    <xf numFmtId="4" fontId="9" fillId="0" borderId="8" xfId="0" applyNumberFormat="1" applyFont="1" applyBorder="1" applyAlignment="1">
      <alignment horizontal="right" wrapText="1"/>
    </xf>
    <xf numFmtId="0" fontId="9" fillId="0" borderId="6" xfId="0" applyFont="1" applyBorder="1" applyAlignment="1">
      <alignment horizontal="center"/>
    </xf>
    <xf numFmtId="4" fontId="6" fillId="0" borderId="20" xfId="0" applyNumberFormat="1" applyFont="1" applyBorder="1" applyAlignment="1">
      <alignment wrapText="1"/>
    </xf>
    <xf numFmtId="0" fontId="6" fillId="0" borderId="5" xfId="0" applyFont="1" applyBorder="1"/>
    <xf numFmtId="0" fontId="6" fillId="0" borderId="9" xfId="0" applyFont="1" applyBorder="1" applyAlignment="1">
      <alignment wrapText="1"/>
    </xf>
    <xf numFmtId="4" fontId="6" fillId="0" borderId="0" xfId="0" applyNumberFormat="1" applyFont="1"/>
    <xf numFmtId="4" fontId="6" fillId="0" borderId="9" xfId="0" applyNumberFormat="1" applyFont="1" applyBorder="1"/>
    <xf numFmtId="14" fontId="6" fillId="0" borderId="11" xfId="0" applyNumberFormat="1" applyFont="1" applyBorder="1"/>
    <xf numFmtId="0" fontId="6" fillId="0" borderId="9" xfId="0" applyFont="1" applyBorder="1" applyAlignment="1">
      <alignment horizontal="center"/>
    </xf>
    <xf numFmtId="0" fontId="15" fillId="0" borderId="9" xfId="0" applyFont="1" applyBorder="1" applyAlignment="1">
      <alignment horizontal="center" wrapText="1"/>
    </xf>
    <xf numFmtId="0" fontId="15" fillId="7" borderId="9" xfId="0" applyFont="1" applyFill="1" applyBorder="1" applyAlignment="1">
      <alignment horizontal="center" wrapText="1"/>
    </xf>
    <xf numFmtId="0" fontId="6" fillId="8" borderId="11" xfId="0" applyFont="1" applyFill="1" applyBorder="1" applyAlignment="1">
      <alignment horizontal="center"/>
    </xf>
    <xf numFmtId="4" fontId="9" fillId="0" borderId="13" xfId="0" applyNumberFormat="1" applyFont="1" applyBorder="1" applyAlignment="1">
      <alignment horizontal="right"/>
    </xf>
    <xf numFmtId="4" fontId="0" fillId="0" borderId="12" xfId="0" applyNumberFormat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4" fontId="9" fillId="0" borderId="6" xfId="0" applyNumberFormat="1" applyFont="1" applyBorder="1"/>
    <xf numFmtId="0" fontId="9" fillId="0" borderId="1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4" fontId="0" fillId="0" borderId="10" xfId="0" applyNumberFormat="1" applyBorder="1" applyAlignment="1">
      <alignment horizontal="center"/>
    </xf>
    <xf numFmtId="4" fontId="0" fillId="0" borderId="22" xfId="0" applyNumberFormat="1" applyBorder="1" applyAlignment="1">
      <alignment horizontal="center"/>
    </xf>
    <xf numFmtId="14" fontId="9" fillId="0" borderId="9" xfId="0" applyNumberFormat="1" applyFont="1" applyBorder="1"/>
    <xf numFmtId="0" fontId="9" fillId="0" borderId="5" xfId="0" applyFont="1" applyBorder="1" applyAlignment="1">
      <alignment horizontal="right"/>
    </xf>
    <xf numFmtId="4" fontId="0" fillId="0" borderId="8" xfId="0" applyNumberFormat="1" applyBorder="1"/>
    <xf numFmtId="0" fontId="9" fillId="0" borderId="11" xfId="0" applyFont="1" applyBorder="1" applyAlignment="1">
      <alignment wrapText="1"/>
    </xf>
    <xf numFmtId="0" fontId="9" fillId="0" borderId="6" xfId="0" applyFont="1" applyBorder="1"/>
    <xf numFmtId="4" fontId="16" fillId="0" borderId="5" xfId="0" applyNumberFormat="1" applyFont="1" applyBorder="1"/>
    <xf numFmtId="0" fontId="15" fillId="0" borderId="4" xfId="0" applyFont="1" applyBorder="1" applyAlignment="1">
      <alignment horizontal="center" wrapText="1"/>
    </xf>
    <xf numFmtId="0" fontId="9" fillId="0" borderId="6" xfId="0" applyFont="1" applyBorder="1" applyAlignment="1">
      <alignment wrapText="1"/>
    </xf>
    <xf numFmtId="0" fontId="15" fillId="7" borderId="6" xfId="0" applyFont="1" applyFill="1" applyBorder="1" applyAlignment="1">
      <alignment horizontal="center" wrapText="1"/>
    </xf>
    <xf numFmtId="0" fontId="15" fillId="7" borderId="11" xfId="0" applyFont="1" applyFill="1" applyBorder="1" applyAlignment="1">
      <alignment horizontal="center" wrapText="1"/>
    </xf>
    <xf numFmtId="0" fontId="16" fillId="0" borderId="5" xfId="0" applyFont="1" applyBorder="1"/>
    <xf numFmtId="0" fontId="15" fillId="0" borderId="11" xfId="0" applyFont="1" applyBorder="1" applyAlignment="1">
      <alignment horizontal="center" wrapText="1"/>
    </xf>
    <xf numFmtId="4" fontId="0" fillId="0" borderId="5" xfId="0" applyNumberFormat="1" applyBorder="1"/>
    <xf numFmtId="4" fontId="9" fillId="0" borderId="5" xfId="0" applyNumberFormat="1" applyFont="1" applyBorder="1" applyAlignment="1">
      <alignment vertical="center"/>
    </xf>
    <xf numFmtId="0" fontId="6" fillId="0" borderId="10" xfId="0" applyFont="1" applyBorder="1"/>
    <xf numFmtId="0" fontId="6" fillId="0" borderId="5" xfId="0" applyFont="1" applyBorder="1" applyAlignment="1">
      <alignment wrapText="1"/>
    </xf>
    <xf numFmtId="0" fontId="14" fillId="0" borderId="23" xfId="0" applyFont="1" applyBorder="1"/>
    <xf numFmtId="14" fontId="9" fillId="0" borderId="5" xfId="0" applyNumberFormat="1" applyFont="1" applyBorder="1" applyAlignment="1">
      <alignment horizontal="right"/>
    </xf>
    <xf numFmtId="4" fontId="17" fillId="0" borderId="0" xfId="0" applyNumberFormat="1" applyFont="1"/>
    <xf numFmtId="0" fontId="17" fillId="0" borderId="0" xfId="0" applyFont="1"/>
    <xf numFmtId="0" fontId="17" fillId="11" borderId="24" xfId="0" applyFont="1" applyFill="1" applyBorder="1"/>
    <xf numFmtId="4" fontId="15" fillId="0" borderId="4" xfId="0" applyNumberFormat="1" applyFont="1" applyBorder="1" applyAlignment="1">
      <alignment wrapText="1"/>
    </xf>
    <xf numFmtId="4" fontId="15" fillId="0" borderId="5" xfId="0" applyNumberFormat="1" applyFont="1" applyBorder="1" applyAlignment="1">
      <alignment wrapText="1"/>
    </xf>
    <xf numFmtId="0" fontId="9" fillId="0" borderId="25" xfId="0" applyFont="1" applyBorder="1" applyAlignment="1">
      <alignment horizontal="center"/>
    </xf>
    <xf numFmtId="0" fontId="2" fillId="2" borderId="0" xfId="0" applyFont="1" applyFill="1" applyAlignment="1"/>
    <xf numFmtId="0" fontId="2" fillId="2" borderId="0" xfId="0" applyFont="1" applyFill="1" applyAlignment="1">
      <alignment horizontal="right"/>
    </xf>
    <xf numFmtId="0" fontId="3" fillId="2" borderId="0" xfId="0" applyFont="1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133350</xdr:rowOff>
    </xdr:from>
    <xdr:to>
      <xdr:col>1</xdr:col>
      <xdr:colOff>1200150</xdr:colOff>
      <xdr:row>1</xdr:row>
      <xdr:rowOff>295275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4F367CA7-9D86-4832-A81F-657DA8E9EC3F}"/>
            </a:ext>
            <a:ext uri="{147F2762-F138-4A5C-976F-8EAC2B608ADB}">
              <a16:predDERef xmlns:a16="http://schemas.microsoft.com/office/drawing/2014/main" pred="{0898C072-6435-C091-94DA-3921BFBE1F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133350"/>
          <a:ext cx="1200150" cy="361950"/>
        </a:xfrm>
        <a:prstGeom prst="rect">
          <a:avLst/>
        </a:prstGeom>
      </xdr:spPr>
    </xdr:pic>
    <xdr:clientData/>
  </xdr:twoCellAnchor>
  <xdr:twoCellAnchor editAs="oneCell">
    <xdr:from>
      <xdr:col>2</xdr:col>
      <xdr:colOff>1428750</xdr:colOff>
      <xdr:row>0</xdr:row>
      <xdr:rowOff>133350</xdr:rowOff>
    </xdr:from>
    <xdr:to>
      <xdr:col>2</xdr:col>
      <xdr:colOff>2905125</xdr:colOff>
      <xdr:row>2</xdr:row>
      <xdr:rowOff>47625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56C359DF-4889-4D0F-AAB6-BA8301234F5D}"/>
            </a:ext>
            <a:ext uri="{147F2762-F138-4A5C-976F-8EAC2B608ADB}">
              <a16:predDERef xmlns:a16="http://schemas.microsoft.com/office/drawing/2014/main" pred="{4F367CA7-9D86-4832-A81F-657DA8E9EC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38525" y="133350"/>
          <a:ext cx="1476375" cy="428625"/>
        </a:xfrm>
        <a:prstGeom prst="rect">
          <a:avLst/>
        </a:prstGeom>
      </xdr:spPr>
    </xdr:pic>
    <xdr:clientData/>
  </xdr:twoCellAnchor>
  <xdr:twoCellAnchor editAs="oneCell">
    <xdr:from>
      <xdr:col>1</xdr:col>
      <xdr:colOff>1247775</xdr:colOff>
      <xdr:row>0</xdr:row>
      <xdr:rowOff>76200</xdr:rowOff>
    </xdr:from>
    <xdr:to>
      <xdr:col>2</xdr:col>
      <xdr:colOff>1295400</xdr:colOff>
      <xdr:row>2</xdr:row>
      <xdr:rowOff>9525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B1B444FC-24E0-3541-5801-0DB316FBDA35}"/>
            </a:ext>
            <a:ext uri="{147F2762-F138-4A5C-976F-8EAC2B608ADB}">
              <a16:predDERef xmlns:a16="http://schemas.microsoft.com/office/drawing/2014/main" pred="{56C359DF-4889-4D0F-AAB6-BA8301234F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57375" y="76200"/>
          <a:ext cx="1447800" cy="4476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S1048508"/>
  <sheetViews>
    <sheetView tabSelected="1" topLeftCell="A2401" zoomScale="89" zoomScaleNormal="89" workbookViewId="0">
      <selection activeCell="F2423" sqref="F2423"/>
    </sheetView>
  </sheetViews>
  <sheetFormatPr defaultRowHeight="15"/>
  <cols>
    <col min="2" max="2" width="21" customWidth="1"/>
    <col min="3" max="3" width="49.28515625" style="36" customWidth="1"/>
    <col min="4" max="4" width="16.28515625" style="37" bestFit="1" customWidth="1"/>
    <col min="5" max="5" width="36.42578125" style="37" customWidth="1"/>
    <col min="6" max="6" width="20.85546875" style="37" customWidth="1"/>
    <col min="7" max="7" width="11.5703125" style="37" customWidth="1"/>
    <col min="8" max="8" width="16.28515625" style="121" customWidth="1"/>
    <col min="9" max="9" width="11.85546875" style="37" customWidth="1"/>
    <col min="10" max="10" width="16.85546875" style="105" customWidth="1"/>
    <col min="11" max="11" width="9.85546875" style="38" customWidth="1"/>
    <col min="12" max="12" width="12.28515625" style="105" customWidth="1"/>
    <col min="13" max="13" width="18" style="105" customWidth="1"/>
    <col min="14" max="14" width="15.140625" customWidth="1"/>
    <col min="15" max="15" width="14.140625" style="37" customWidth="1"/>
    <col min="17" max="17" width="10.42578125" bestFit="1" customWidth="1"/>
  </cols>
  <sheetData>
    <row r="1" spans="1:19" ht="15.75" customHeight="1">
      <c r="A1" s="1"/>
      <c r="B1" s="2"/>
      <c r="C1" s="55"/>
      <c r="D1" s="3"/>
      <c r="E1" s="3"/>
      <c r="F1" s="3"/>
      <c r="G1" s="197"/>
      <c r="H1" s="197"/>
      <c r="I1" s="197"/>
      <c r="J1" s="197"/>
      <c r="K1" s="197"/>
      <c r="L1" s="197"/>
      <c r="M1" s="197"/>
      <c r="N1" s="197"/>
      <c r="O1" s="197"/>
      <c r="P1" s="4"/>
      <c r="Q1" s="1"/>
    </row>
    <row r="2" spans="1:19" ht="24.75" customHeight="1">
      <c r="A2" s="1"/>
      <c r="B2" s="2"/>
      <c r="C2" s="55"/>
      <c r="D2" s="3"/>
      <c r="E2" s="3"/>
      <c r="F2" s="198" t="s">
        <v>0</v>
      </c>
      <c r="G2" s="198"/>
      <c r="H2" s="198"/>
      <c r="I2" s="198"/>
      <c r="J2" s="198"/>
      <c r="K2" s="198"/>
      <c r="L2" s="198"/>
      <c r="M2" s="198"/>
      <c r="N2" s="198"/>
      <c r="O2" s="198"/>
      <c r="P2" s="1"/>
      <c r="Q2" s="1"/>
    </row>
    <row r="3" spans="1:19">
      <c r="A3" s="1"/>
      <c r="B3" s="2"/>
      <c r="C3" s="55"/>
      <c r="D3" s="3"/>
      <c r="E3" s="3"/>
      <c r="F3" s="5"/>
      <c r="G3" s="5"/>
      <c r="H3" s="109"/>
      <c r="I3" s="5"/>
      <c r="J3" s="82"/>
      <c r="K3" s="5"/>
      <c r="L3" s="82"/>
      <c r="M3" s="82"/>
      <c r="N3" s="4"/>
      <c r="O3" s="5"/>
      <c r="P3" s="1"/>
      <c r="Q3" s="1"/>
    </row>
    <row r="4" spans="1:19" ht="18.75" customHeight="1">
      <c r="A4" s="1"/>
      <c r="B4" s="199" t="s">
        <v>1</v>
      </c>
      <c r="C4" s="199"/>
      <c r="D4" s="199"/>
      <c r="E4" s="199"/>
      <c r="F4" s="199"/>
      <c r="G4" s="199"/>
      <c r="H4" s="199"/>
      <c r="I4" s="199"/>
      <c r="J4" s="199"/>
      <c r="K4" s="199"/>
      <c r="L4" s="199"/>
      <c r="M4" s="199"/>
      <c r="N4" s="199"/>
      <c r="O4" s="199"/>
      <c r="P4" s="6"/>
      <c r="Q4" s="6"/>
    </row>
    <row r="5" spans="1:19" ht="16.5" thickBot="1">
      <c r="A5" s="1"/>
      <c r="B5" s="6"/>
      <c r="C5" s="56"/>
      <c r="D5" s="7"/>
      <c r="E5" s="7"/>
      <c r="F5" s="7"/>
      <c r="G5" s="7"/>
      <c r="H5" s="110"/>
      <c r="I5" s="7"/>
      <c r="J5" s="83"/>
      <c r="K5" s="7"/>
      <c r="L5" s="83"/>
      <c r="M5" s="83"/>
      <c r="N5" s="6"/>
      <c r="O5" s="8" t="s">
        <v>2</v>
      </c>
      <c r="P5" s="1"/>
      <c r="Q5" s="1"/>
    </row>
    <row r="6" spans="1:19" ht="27.75" customHeight="1" thickBot="1">
      <c r="A6" s="66"/>
      <c r="B6" s="67" t="s">
        <v>3</v>
      </c>
      <c r="C6" s="68" t="s">
        <v>4</v>
      </c>
      <c r="D6" s="44" t="s">
        <v>5</v>
      </c>
      <c r="E6" s="9" t="s">
        <v>6</v>
      </c>
      <c r="F6" s="9" t="s">
        <v>7</v>
      </c>
      <c r="G6" s="10" t="s">
        <v>8</v>
      </c>
      <c r="H6" s="130" t="s">
        <v>9</v>
      </c>
      <c r="I6" s="10" t="s">
        <v>10</v>
      </c>
      <c r="J6" s="130" t="s">
        <v>11</v>
      </c>
      <c r="K6" s="10" t="s">
        <v>12</v>
      </c>
      <c r="L6" s="130" t="s">
        <v>13</v>
      </c>
      <c r="M6" s="130" t="s">
        <v>14</v>
      </c>
      <c r="N6" s="9" t="s">
        <v>15</v>
      </c>
      <c r="O6" s="11" t="s">
        <v>16</v>
      </c>
      <c r="P6" s="66"/>
      <c r="Q6" s="66"/>
      <c r="R6" s="65"/>
      <c r="S6" s="65"/>
    </row>
    <row r="7" spans="1:19">
      <c r="A7" s="12"/>
      <c r="B7" s="24" t="s">
        <v>17</v>
      </c>
      <c r="C7" s="57" t="s">
        <v>18</v>
      </c>
      <c r="D7" s="58" t="s">
        <v>19</v>
      </c>
      <c r="E7" s="25" t="str">
        <f>VLOOKUP(D7,'pomocna tabulka'!$B$2:$D$12,3,0)</f>
        <v>Úrad vlády SR</v>
      </c>
      <c r="F7" s="58" t="str">
        <f>+IFERROR(VLOOKUP(VALUE(MID($B7,11,1)),'pomocna tabulka'!$F$2:$G$7,2,0),"")</f>
        <v>Priebežná platba</v>
      </c>
      <c r="G7" s="26" t="s">
        <v>20</v>
      </c>
      <c r="H7" s="111">
        <v>13383.41</v>
      </c>
      <c r="I7" s="26" t="s">
        <v>21</v>
      </c>
      <c r="J7" s="84">
        <v>2361.7800000000002</v>
      </c>
      <c r="K7" s="27"/>
      <c r="L7" s="84">
        <v>0</v>
      </c>
      <c r="M7" s="59">
        <f>SUM(H7+J7+L7)</f>
        <v>15745.19</v>
      </c>
      <c r="N7" s="85">
        <v>45672</v>
      </c>
      <c r="O7" s="60" t="s">
        <v>22</v>
      </c>
      <c r="P7" s="12"/>
      <c r="Q7" s="12"/>
      <c r="R7" s="12"/>
      <c r="S7" s="12"/>
    </row>
    <row r="8" spans="1:19">
      <c r="A8" s="12"/>
      <c r="B8" s="20" t="s">
        <v>23</v>
      </c>
      <c r="C8" s="28" t="s">
        <v>24</v>
      </c>
      <c r="D8" s="21" t="s">
        <v>19</v>
      </c>
      <c r="E8" s="25" t="str">
        <f>VLOOKUP(D8,'pomocna tabulka'!$B$2:$D$12,3,0)</f>
        <v>Úrad vlády SR</v>
      </c>
      <c r="F8" s="58" t="str">
        <f>+IFERROR(VLOOKUP(VALUE(MID($B8,11,1)),'pomocna tabulka'!$F$2:$G$7,2,0),"")</f>
        <v>Priebežná platba</v>
      </c>
      <c r="G8" s="22" t="s">
        <v>20</v>
      </c>
      <c r="H8" s="112">
        <v>9013.43</v>
      </c>
      <c r="I8" s="22" t="s">
        <v>21</v>
      </c>
      <c r="J8" s="86">
        <v>1590.61</v>
      </c>
      <c r="K8" s="23"/>
      <c r="L8" s="86">
        <v>0</v>
      </c>
      <c r="M8" s="59">
        <f t="shared" ref="M8:M10" si="0">SUM(H8+J8+L8)</f>
        <v>10604.04</v>
      </c>
      <c r="N8" s="87">
        <v>45672</v>
      </c>
      <c r="O8" s="40" t="s">
        <v>22</v>
      </c>
      <c r="P8" s="12"/>
      <c r="Q8" s="12"/>
      <c r="R8" s="12"/>
      <c r="S8" s="12"/>
    </row>
    <row r="9" spans="1:19">
      <c r="A9" s="12"/>
      <c r="B9" s="20" t="s">
        <v>25</v>
      </c>
      <c r="C9" s="61" t="s">
        <v>26</v>
      </c>
      <c r="D9" s="15" t="s">
        <v>19</v>
      </c>
      <c r="E9" s="25" t="str">
        <f>VLOOKUP(D9,'pomocna tabulka'!$B$2:$D$12,3,0)</f>
        <v>Úrad vlády SR</v>
      </c>
      <c r="F9" s="58" t="str">
        <f>+IFERROR(VLOOKUP(VALUE(MID($B9,11,1)),'pomocna tabulka'!$F$2:$G$7,2,0),"")</f>
        <v>Priebežná platba</v>
      </c>
      <c r="G9" s="22" t="s">
        <v>20</v>
      </c>
      <c r="H9" s="112">
        <v>4415.55</v>
      </c>
      <c r="I9" s="22" t="s">
        <v>21</v>
      </c>
      <c r="J9" s="86">
        <v>779.22</v>
      </c>
      <c r="K9" s="17"/>
      <c r="L9" s="86">
        <v>0</v>
      </c>
      <c r="M9" s="59">
        <f t="shared" si="0"/>
        <v>5194.7700000000004</v>
      </c>
      <c r="N9" s="87">
        <v>45672</v>
      </c>
      <c r="O9" s="40" t="s">
        <v>22</v>
      </c>
      <c r="P9" s="12"/>
      <c r="Q9" s="12"/>
      <c r="R9" s="12"/>
      <c r="S9" s="12"/>
    </row>
    <row r="10" spans="1:19">
      <c r="A10" s="12"/>
      <c r="B10" s="20" t="s">
        <v>27</v>
      </c>
      <c r="C10" s="28" t="s">
        <v>28</v>
      </c>
      <c r="D10" s="13" t="s">
        <v>29</v>
      </c>
      <c r="E10" s="25" t="str">
        <f>VLOOKUP(D10,'pomocna tabulka'!$B$2:$D$12,3,0)</f>
        <v>MIRRI SR</v>
      </c>
      <c r="F10" s="58" t="str">
        <f>+IFERROR(VLOOKUP(VALUE(MID($B10,11,1)),'pomocna tabulka'!$F$2:$G$7,2,0),"")</f>
        <v>Zálohová platba</v>
      </c>
      <c r="G10" s="22" t="s">
        <v>30</v>
      </c>
      <c r="H10" s="112">
        <v>140371.94</v>
      </c>
      <c r="I10" s="22" t="s">
        <v>31</v>
      </c>
      <c r="J10" s="86">
        <v>32479.06</v>
      </c>
      <c r="K10" s="17"/>
      <c r="L10" s="86">
        <v>0</v>
      </c>
      <c r="M10" s="59">
        <f t="shared" si="0"/>
        <v>172851</v>
      </c>
      <c r="N10" s="87">
        <v>45672</v>
      </c>
      <c r="O10" s="40" t="s">
        <v>22</v>
      </c>
      <c r="P10" s="12"/>
      <c r="Q10" s="12"/>
      <c r="R10" s="12"/>
      <c r="S10" s="12"/>
    </row>
    <row r="11" spans="1:19">
      <c r="A11" s="12"/>
      <c r="B11" s="16" t="s">
        <v>32</v>
      </c>
      <c r="C11" s="18" t="s">
        <v>33</v>
      </c>
      <c r="D11" s="13" t="s">
        <v>29</v>
      </c>
      <c r="E11" s="25" t="str">
        <f>VLOOKUP(D11,'pomocna tabulka'!$B$2:$D$12,3,0)</f>
        <v>MIRRI SR</v>
      </c>
      <c r="F11" s="58" t="str">
        <f>+IFERROR(VLOOKUP(VALUE(MID($B11,11,1)),'pomocna tabulka'!$F$2:$G$7,2,0),"")</f>
        <v>Priebežná platba</v>
      </c>
      <c r="G11" s="22" t="s">
        <v>34</v>
      </c>
      <c r="H11" s="112">
        <v>302342.65000000002</v>
      </c>
      <c r="I11" s="22" t="s">
        <v>35</v>
      </c>
      <c r="J11" s="86">
        <v>100780.88</v>
      </c>
      <c r="K11" s="23"/>
      <c r="L11" s="86">
        <v>0</v>
      </c>
      <c r="M11" s="59">
        <f t="shared" ref="M11:M71" si="1">SUM(H11+J11+L11)</f>
        <v>403123.53</v>
      </c>
      <c r="N11" s="87">
        <v>45671</v>
      </c>
      <c r="O11" s="14" t="s">
        <v>36</v>
      </c>
      <c r="P11" s="12"/>
      <c r="Q11" s="12"/>
      <c r="R11" s="12"/>
      <c r="S11" s="12"/>
    </row>
    <row r="12" spans="1:19">
      <c r="A12" s="12"/>
      <c r="B12" s="20" t="s">
        <v>37</v>
      </c>
      <c r="C12" s="28" t="s">
        <v>38</v>
      </c>
      <c r="D12" s="62" t="s">
        <v>19</v>
      </c>
      <c r="E12" s="25" t="str">
        <f>VLOOKUP(D12,'pomocna tabulka'!$B$2:$D$12,3,0)</f>
        <v>Úrad vlády SR</v>
      </c>
      <c r="F12" s="58" t="str">
        <f>+IFERROR(VLOOKUP(VALUE(MID($B12,11,1)),'pomocna tabulka'!$F$2:$G$7,2,0),"")</f>
        <v>Priebežná platba</v>
      </c>
      <c r="G12" s="22" t="s">
        <v>20</v>
      </c>
      <c r="H12" s="112">
        <v>9071.15</v>
      </c>
      <c r="I12" s="22" t="s">
        <v>21</v>
      </c>
      <c r="J12" s="86">
        <v>1600.79</v>
      </c>
      <c r="K12" s="23"/>
      <c r="L12" s="86">
        <v>0</v>
      </c>
      <c r="M12" s="59">
        <f t="shared" si="1"/>
        <v>10671.939999999999</v>
      </c>
      <c r="N12" s="87">
        <v>45672</v>
      </c>
      <c r="O12" s="40" t="s">
        <v>22</v>
      </c>
      <c r="P12" s="12"/>
      <c r="Q12" s="12"/>
      <c r="R12" s="12"/>
      <c r="S12" s="12"/>
    </row>
    <row r="13" spans="1:19">
      <c r="A13" s="12"/>
      <c r="B13" s="20" t="s">
        <v>39</v>
      </c>
      <c r="C13" s="28" t="s">
        <v>40</v>
      </c>
      <c r="D13" s="62" t="s">
        <v>19</v>
      </c>
      <c r="E13" s="25" t="str">
        <f>VLOOKUP(D13,'pomocna tabulka'!$B$2:$D$12,3,0)</f>
        <v>Úrad vlády SR</v>
      </c>
      <c r="F13" s="58" t="str">
        <f>+IFERROR(VLOOKUP(VALUE(MID($B13,11,1)),'pomocna tabulka'!$F$2:$G$7,2,0),"")</f>
        <v>Priebežná platba</v>
      </c>
      <c r="G13" s="22" t="s">
        <v>20</v>
      </c>
      <c r="H13" s="112">
        <v>13520.16</v>
      </c>
      <c r="I13" s="22" t="s">
        <v>21</v>
      </c>
      <c r="J13" s="86">
        <v>2385.91</v>
      </c>
      <c r="K13" s="62"/>
      <c r="L13" s="86">
        <v>0</v>
      </c>
      <c r="M13" s="59">
        <f t="shared" si="1"/>
        <v>15906.07</v>
      </c>
      <c r="N13" s="87">
        <v>45672</v>
      </c>
      <c r="O13" s="40" t="s">
        <v>22</v>
      </c>
      <c r="P13" s="12"/>
      <c r="Q13" s="12"/>
      <c r="R13" s="12"/>
      <c r="S13" s="12"/>
    </row>
    <row r="14" spans="1:19">
      <c r="A14" s="12"/>
      <c r="B14" s="20" t="s">
        <v>41</v>
      </c>
      <c r="C14" s="28" t="s">
        <v>42</v>
      </c>
      <c r="D14" s="62" t="s">
        <v>19</v>
      </c>
      <c r="E14" s="25" t="str">
        <f>VLOOKUP(D14,'pomocna tabulka'!$B$2:$D$12,3,0)</f>
        <v>Úrad vlády SR</v>
      </c>
      <c r="F14" s="58" t="str">
        <f>+IFERROR(VLOOKUP(VALUE(MID($B14,11,1)),'pomocna tabulka'!$F$2:$G$7,2,0),"")</f>
        <v>Priebežná platba</v>
      </c>
      <c r="G14" s="22" t="s">
        <v>20</v>
      </c>
      <c r="H14" s="112">
        <v>4506.72</v>
      </c>
      <c r="I14" s="22" t="s">
        <v>21</v>
      </c>
      <c r="J14" s="86">
        <v>795.3</v>
      </c>
      <c r="K14" s="62"/>
      <c r="L14" s="86">
        <v>0</v>
      </c>
      <c r="M14" s="59">
        <f t="shared" si="1"/>
        <v>5302.02</v>
      </c>
      <c r="N14" s="87">
        <v>45672</v>
      </c>
      <c r="O14" s="40" t="s">
        <v>22</v>
      </c>
      <c r="P14" s="12"/>
      <c r="Q14" s="12"/>
      <c r="R14" s="12"/>
      <c r="S14" s="12"/>
    </row>
    <row r="15" spans="1:19">
      <c r="A15" s="12"/>
      <c r="B15" s="20" t="s">
        <v>43</v>
      </c>
      <c r="C15" s="28" t="s">
        <v>44</v>
      </c>
      <c r="D15" s="62" t="s">
        <v>19</v>
      </c>
      <c r="E15" s="25" t="str">
        <f>VLOOKUP(D15,'pomocna tabulka'!$B$2:$D$12,3,0)</f>
        <v>Úrad vlády SR</v>
      </c>
      <c r="F15" s="58" t="str">
        <f>+IFERROR(VLOOKUP(VALUE(MID($B15,11,1)),'pomocna tabulka'!$F$2:$G$7,2,0),"")</f>
        <v>Zálohová platba</v>
      </c>
      <c r="G15" s="22" t="s">
        <v>20</v>
      </c>
      <c r="H15" s="112">
        <v>34000</v>
      </c>
      <c r="I15" s="22" t="s">
        <v>21</v>
      </c>
      <c r="J15" s="86">
        <v>6000</v>
      </c>
      <c r="K15" s="62"/>
      <c r="L15" s="86">
        <v>0</v>
      </c>
      <c r="M15" s="59">
        <f t="shared" si="1"/>
        <v>40000</v>
      </c>
      <c r="N15" s="87">
        <v>45672</v>
      </c>
      <c r="O15" s="40" t="s">
        <v>22</v>
      </c>
      <c r="P15" s="12"/>
      <c r="Q15" s="12"/>
      <c r="R15" s="12"/>
      <c r="S15" s="12"/>
    </row>
    <row r="16" spans="1:19">
      <c r="A16" s="12"/>
      <c r="B16" s="20" t="s">
        <v>45</v>
      </c>
      <c r="C16" s="28" t="s">
        <v>46</v>
      </c>
      <c r="D16" s="62" t="s">
        <v>19</v>
      </c>
      <c r="E16" s="25" t="str">
        <f>VLOOKUP(D16,'pomocna tabulka'!$B$2:$D$12,3,0)</f>
        <v>Úrad vlády SR</v>
      </c>
      <c r="F16" s="58" t="str">
        <f>+IFERROR(VLOOKUP(VALUE(MID($B16,11,1)),'pomocna tabulka'!$F$2:$G$7,2,0),"")</f>
        <v>Zálohová platba</v>
      </c>
      <c r="G16" s="22" t="s">
        <v>20</v>
      </c>
      <c r="H16" s="112">
        <v>55156.5</v>
      </c>
      <c r="I16" s="22" t="s">
        <v>21</v>
      </c>
      <c r="J16" s="86">
        <v>9733.5</v>
      </c>
      <c r="K16" s="62"/>
      <c r="L16" s="86">
        <v>0</v>
      </c>
      <c r="M16" s="59">
        <f t="shared" si="1"/>
        <v>64890</v>
      </c>
      <c r="N16" s="87">
        <v>45672</v>
      </c>
      <c r="O16" s="40" t="s">
        <v>22</v>
      </c>
      <c r="P16" s="12"/>
      <c r="Q16" s="12"/>
      <c r="R16" s="12"/>
      <c r="S16" s="12"/>
    </row>
    <row r="17" spans="1:19">
      <c r="A17" s="12"/>
      <c r="B17" s="20" t="s">
        <v>47</v>
      </c>
      <c r="C17" s="28" t="s">
        <v>48</v>
      </c>
      <c r="D17" s="62" t="s">
        <v>19</v>
      </c>
      <c r="E17" s="25" t="str">
        <f>VLOOKUP(D17,'pomocna tabulka'!$B$2:$D$12,3,0)</f>
        <v>Úrad vlády SR</v>
      </c>
      <c r="F17" s="58" t="str">
        <f>+IFERROR(VLOOKUP(VALUE(MID($B17,11,1)),'pomocna tabulka'!$F$2:$G$7,2,0),"")</f>
        <v>Zálohová platba</v>
      </c>
      <c r="G17" s="22" t="s">
        <v>20</v>
      </c>
      <c r="H17" s="112">
        <v>51000</v>
      </c>
      <c r="I17" s="22" t="s">
        <v>21</v>
      </c>
      <c r="J17" s="86">
        <v>9000</v>
      </c>
      <c r="K17" s="62"/>
      <c r="L17" s="86">
        <v>0</v>
      </c>
      <c r="M17" s="59">
        <f t="shared" si="1"/>
        <v>60000</v>
      </c>
      <c r="N17" s="87">
        <v>45673</v>
      </c>
      <c r="O17" s="40" t="s">
        <v>22</v>
      </c>
      <c r="P17" s="12"/>
      <c r="Q17" s="12"/>
      <c r="R17" s="12"/>
      <c r="S17" s="12"/>
    </row>
    <row r="18" spans="1:19">
      <c r="A18" s="12"/>
      <c r="B18" s="20" t="s">
        <v>49</v>
      </c>
      <c r="C18" s="28" t="s">
        <v>50</v>
      </c>
      <c r="D18" s="62" t="s">
        <v>19</v>
      </c>
      <c r="E18" s="25" t="str">
        <f>VLOOKUP(D18,'pomocna tabulka'!$B$2:$D$12,3,0)</f>
        <v>Úrad vlády SR</v>
      </c>
      <c r="F18" s="58" t="str">
        <f>+IFERROR(VLOOKUP(VALUE(MID($B18,11,1)),'pomocna tabulka'!$F$2:$G$7,2,0),"")</f>
        <v>Zálohová platba</v>
      </c>
      <c r="G18" s="22" t="s">
        <v>20</v>
      </c>
      <c r="H18" s="112">
        <v>22950</v>
      </c>
      <c r="I18" s="22" t="s">
        <v>21</v>
      </c>
      <c r="J18" s="86">
        <v>4050</v>
      </c>
      <c r="K18" s="62"/>
      <c r="L18" s="86">
        <v>0</v>
      </c>
      <c r="M18" s="59">
        <f t="shared" si="1"/>
        <v>27000</v>
      </c>
      <c r="N18" s="87">
        <v>45673</v>
      </c>
      <c r="O18" s="40" t="s">
        <v>22</v>
      </c>
      <c r="P18" s="12"/>
      <c r="Q18" s="12"/>
      <c r="R18" s="12"/>
      <c r="S18" s="12"/>
    </row>
    <row r="19" spans="1:19">
      <c r="A19" s="12"/>
      <c r="B19" s="20" t="s">
        <v>51</v>
      </c>
      <c r="C19" s="28" t="s">
        <v>52</v>
      </c>
      <c r="D19" s="62" t="s">
        <v>19</v>
      </c>
      <c r="E19" s="25" t="str">
        <f>VLOOKUP(D19,'pomocna tabulka'!$B$2:$D$12,3,0)</f>
        <v>Úrad vlády SR</v>
      </c>
      <c r="F19" s="58" t="str">
        <f>+IFERROR(VLOOKUP(VALUE(MID($B19,11,1)),'pomocna tabulka'!$F$2:$G$7,2,0),"")</f>
        <v>Zálohová platba</v>
      </c>
      <c r="G19" s="22" t="s">
        <v>20</v>
      </c>
      <c r="H19" s="112">
        <v>51000</v>
      </c>
      <c r="I19" s="22" t="s">
        <v>21</v>
      </c>
      <c r="J19" s="86">
        <v>9000</v>
      </c>
      <c r="K19" s="62"/>
      <c r="L19" s="86">
        <v>0</v>
      </c>
      <c r="M19" s="59">
        <f t="shared" si="1"/>
        <v>60000</v>
      </c>
      <c r="N19" s="87">
        <v>45673</v>
      </c>
      <c r="O19" s="40" t="s">
        <v>22</v>
      </c>
      <c r="P19" s="12"/>
      <c r="Q19" s="12"/>
      <c r="R19" s="12"/>
      <c r="S19" s="12"/>
    </row>
    <row r="20" spans="1:19">
      <c r="A20" s="12"/>
      <c r="B20" s="20" t="s">
        <v>53</v>
      </c>
      <c r="C20" s="28" t="s">
        <v>54</v>
      </c>
      <c r="D20" s="62" t="s">
        <v>19</v>
      </c>
      <c r="E20" s="25" t="str">
        <f>VLOOKUP(D20,'pomocna tabulka'!$B$2:$D$12,3,0)</f>
        <v>Úrad vlády SR</v>
      </c>
      <c r="F20" s="58" t="str">
        <f>+IFERROR(VLOOKUP(VALUE(MID($B20,11,1)),'pomocna tabulka'!$F$2:$G$7,2,0),"")</f>
        <v>Zálohová platba</v>
      </c>
      <c r="G20" s="22" t="s">
        <v>20</v>
      </c>
      <c r="H20" s="112">
        <v>50460.39</v>
      </c>
      <c r="I20" s="22" t="s">
        <v>21</v>
      </c>
      <c r="J20" s="86">
        <v>8904.7800000000007</v>
      </c>
      <c r="K20" s="62"/>
      <c r="L20" s="86">
        <v>0</v>
      </c>
      <c r="M20" s="59">
        <f t="shared" si="1"/>
        <v>59365.17</v>
      </c>
      <c r="N20" s="87">
        <v>45673</v>
      </c>
      <c r="O20" s="40" t="s">
        <v>22</v>
      </c>
      <c r="P20" s="12"/>
      <c r="Q20" s="12"/>
      <c r="R20" s="12"/>
      <c r="S20" s="12"/>
    </row>
    <row r="21" spans="1:19">
      <c r="A21" s="12"/>
      <c r="B21" s="20" t="s">
        <v>55</v>
      </c>
      <c r="C21" s="28" t="s">
        <v>56</v>
      </c>
      <c r="D21" s="62" t="s">
        <v>19</v>
      </c>
      <c r="E21" s="25" t="str">
        <f>VLOOKUP(D21,'pomocna tabulka'!$B$2:$D$12,3,0)</f>
        <v>Úrad vlády SR</v>
      </c>
      <c r="F21" s="58" t="str">
        <f>+IFERROR(VLOOKUP(VALUE(MID($B21,11,1)),'pomocna tabulka'!$F$2:$G$7,2,0),"")</f>
        <v>Zálohová platba</v>
      </c>
      <c r="G21" s="22" t="s">
        <v>20</v>
      </c>
      <c r="H21" s="112">
        <v>27200</v>
      </c>
      <c r="I21" s="22" t="s">
        <v>21</v>
      </c>
      <c r="J21" s="86">
        <v>4800</v>
      </c>
      <c r="K21" s="62"/>
      <c r="L21" s="86">
        <v>0</v>
      </c>
      <c r="M21" s="59">
        <f t="shared" si="1"/>
        <v>32000</v>
      </c>
      <c r="N21" s="87">
        <v>45673</v>
      </c>
      <c r="O21" s="40" t="s">
        <v>22</v>
      </c>
      <c r="P21" s="12"/>
      <c r="Q21" s="12"/>
      <c r="R21" s="12"/>
      <c r="S21" s="12"/>
    </row>
    <row r="22" spans="1:19">
      <c r="A22" s="12"/>
      <c r="B22" s="20" t="s">
        <v>57</v>
      </c>
      <c r="C22" s="28" t="s">
        <v>58</v>
      </c>
      <c r="D22" s="62" t="s">
        <v>19</v>
      </c>
      <c r="E22" s="25" t="str">
        <f>VLOOKUP(D22,'pomocna tabulka'!$B$2:$D$12,3,0)</f>
        <v>Úrad vlády SR</v>
      </c>
      <c r="F22" s="58" t="str">
        <f>+IFERROR(VLOOKUP(VALUE(MID($B22,11,1)),'pomocna tabulka'!$F$2:$G$7,2,0),"")</f>
        <v>Priebežná platba</v>
      </c>
      <c r="G22" s="22" t="s">
        <v>20</v>
      </c>
      <c r="H22" s="112">
        <v>6623.34</v>
      </c>
      <c r="I22" s="22" t="s">
        <v>21</v>
      </c>
      <c r="J22" s="86">
        <v>1168.82</v>
      </c>
      <c r="K22" s="62"/>
      <c r="L22" s="86">
        <v>0</v>
      </c>
      <c r="M22" s="59">
        <f t="shared" si="1"/>
        <v>7792.16</v>
      </c>
      <c r="N22" s="87">
        <v>45674</v>
      </c>
      <c r="O22" s="40" t="s">
        <v>22</v>
      </c>
      <c r="P22" s="12"/>
      <c r="Q22" s="12"/>
      <c r="R22" s="12"/>
      <c r="S22" s="12"/>
    </row>
    <row r="23" spans="1:19">
      <c r="A23" s="12"/>
      <c r="B23" s="20" t="s">
        <v>59</v>
      </c>
      <c r="C23" s="28" t="s">
        <v>60</v>
      </c>
      <c r="D23" s="62" t="s">
        <v>19</v>
      </c>
      <c r="E23" s="25" t="str">
        <f>VLOOKUP(D23,'pomocna tabulka'!$B$2:$D$12,3,0)</f>
        <v>Úrad vlády SR</v>
      </c>
      <c r="F23" s="58" t="str">
        <f>+IFERROR(VLOOKUP(VALUE(MID($B23,11,1)),'pomocna tabulka'!$F$2:$G$7,2,0),"")</f>
        <v>Priebežná platba</v>
      </c>
      <c r="G23" s="22" t="s">
        <v>20</v>
      </c>
      <c r="H23" s="112">
        <v>4506.75</v>
      </c>
      <c r="I23" s="22" t="s">
        <v>21</v>
      </c>
      <c r="J23" s="86">
        <v>795.31</v>
      </c>
      <c r="K23" s="62"/>
      <c r="L23" s="86">
        <v>0</v>
      </c>
      <c r="M23" s="59">
        <f t="shared" si="1"/>
        <v>5302.0599999999995</v>
      </c>
      <c r="N23" s="87">
        <v>45673</v>
      </c>
      <c r="O23" s="40" t="s">
        <v>22</v>
      </c>
      <c r="P23" s="12"/>
      <c r="Q23" s="12"/>
      <c r="R23" s="12"/>
      <c r="S23" s="12"/>
    </row>
    <row r="24" spans="1:19" ht="13.5" customHeight="1">
      <c r="A24" s="12"/>
      <c r="B24" s="28" t="s">
        <v>61</v>
      </c>
      <c r="C24" s="28" t="s">
        <v>62</v>
      </c>
      <c r="D24" s="62" t="s">
        <v>19</v>
      </c>
      <c r="E24" s="25" t="str">
        <f>VLOOKUP(D24,'pomocna tabulka'!$B$2:$D$12,3,0)</f>
        <v>Úrad vlády SR</v>
      </c>
      <c r="F24" s="58" t="str">
        <f>+IFERROR(VLOOKUP(VALUE(MID($B24,11,1)),'pomocna tabulka'!$F$2:$G$7,2,0),"")</f>
        <v>Priebežná platba</v>
      </c>
      <c r="G24" s="22" t="s">
        <v>20</v>
      </c>
      <c r="H24" s="112">
        <v>9013.43</v>
      </c>
      <c r="I24" s="22" t="s">
        <v>21</v>
      </c>
      <c r="J24" s="86">
        <v>1590.61</v>
      </c>
      <c r="K24" s="62"/>
      <c r="L24" s="86">
        <v>0</v>
      </c>
      <c r="M24" s="59">
        <f t="shared" si="1"/>
        <v>10604.04</v>
      </c>
      <c r="N24" s="87">
        <v>45673</v>
      </c>
      <c r="O24" s="40" t="s">
        <v>22</v>
      </c>
      <c r="P24" s="12"/>
      <c r="Q24" s="12"/>
      <c r="R24" s="12"/>
      <c r="S24" s="12"/>
    </row>
    <row r="25" spans="1:19">
      <c r="A25" s="12"/>
      <c r="B25" s="20" t="s">
        <v>63</v>
      </c>
      <c r="C25" s="28" t="s">
        <v>64</v>
      </c>
      <c r="D25" s="62" t="s">
        <v>29</v>
      </c>
      <c r="E25" s="25" t="str">
        <f>VLOOKUP(D25,'pomocna tabulka'!$B$2:$D$12,3,0)</f>
        <v>MIRRI SR</v>
      </c>
      <c r="F25" s="58" t="str">
        <f>+IFERROR(VLOOKUP(VALUE(MID($B25,11,1)),'pomocna tabulka'!$F$2:$G$7,2,0),"")</f>
        <v>Priebežná platba</v>
      </c>
      <c r="G25" s="22" t="s">
        <v>30</v>
      </c>
      <c r="H25" s="112">
        <v>121149.47</v>
      </c>
      <c r="I25" s="22" t="s">
        <v>31</v>
      </c>
      <c r="J25" s="86">
        <v>40417.800000000003</v>
      </c>
      <c r="K25" s="62" t="s">
        <v>65</v>
      </c>
      <c r="L25" s="86">
        <v>11676.64</v>
      </c>
      <c r="M25" s="59">
        <f t="shared" si="1"/>
        <v>173243.91000000003</v>
      </c>
      <c r="N25" s="87">
        <v>45673</v>
      </c>
      <c r="O25" s="14" t="s">
        <v>36</v>
      </c>
      <c r="P25" s="12"/>
      <c r="Q25" s="12"/>
      <c r="R25" s="12"/>
      <c r="S25" s="12"/>
    </row>
    <row r="26" spans="1:19">
      <c r="A26" s="12"/>
      <c r="B26" s="16" t="s">
        <v>66</v>
      </c>
      <c r="C26" s="18" t="s">
        <v>67</v>
      </c>
      <c r="D26" s="15" t="s">
        <v>19</v>
      </c>
      <c r="E26" s="25" t="str">
        <f>VLOOKUP(D26,'pomocna tabulka'!$B$2:$D$12,3,0)</f>
        <v>Úrad vlády SR</v>
      </c>
      <c r="F26" s="58" t="str">
        <f>+IFERROR(VLOOKUP(VALUE(MID($B26,11,1)),'pomocna tabulka'!$F$2:$G$7,2,0),"")</f>
        <v>Priebežná platba</v>
      </c>
      <c r="G26" s="22" t="s">
        <v>20</v>
      </c>
      <c r="H26" s="29">
        <v>4506.72</v>
      </c>
      <c r="I26" s="22" t="s">
        <v>21</v>
      </c>
      <c r="J26" s="88">
        <v>795.3</v>
      </c>
      <c r="K26" s="15"/>
      <c r="L26" s="88">
        <v>0</v>
      </c>
      <c r="M26" s="59">
        <f>SUM(H26+J26+L26)</f>
        <v>5302.02</v>
      </c>
      <c r="N26" s="87">
        <v>45673</v>
      </c>
      <c r="O26" s="40" t="s">
        <v>22</v>
      </c>
      <c r="P26" s="12"/>
      <c r="Q26" s="12"/>
      <c r="R26" s="12"/>
      <c r="S26" s="12"/>
    </row>
    <row r="27" spans="1:19" ht="28.5" customHeight="1">
      <c r="A27" s="12"/>
      <c r="B27" s="20" t="s">
        <v>68</v>
      </c>
      <c r="C27" s="28" t="s">
        <v>69</v>
      </c>
      <c r="D27" s="62" t="s">
        <v>29</v>
      </c>
      <c r="E27" s="25" t="str">
        <f>VLOOKUP(D27,'pomocna tabulka'!$B$2:$D$12,3,0)</f>
        <v>MIRRI SR</v>
      </c>
      <c r="F27" s="58" t="str">
        <f>+IFERROR(VLOOKUP(VALUE(MID($B27,11,1)),'pomocna tabulka'!$F$2:$G$7,2,0),"")</f>
        <v>Priebežná platba</v>
      </c>
      <c r="G27" s="22" t="s">
        <v>30</v>
      </c>
      <c r="H27" s="112">
        <v>7470.97</v>
      </c>
      <c r="I27" s="22" t="s">
        <v>31</v>
      </c>
      <c r="J27" s="86">
        <v>2492.46</v>
      </c>
      <c r="K27" s="62" t="s">
        <v>65</v>
      </c>
      <c r="L27" s="86">
        <v>720.07</v>
      </c>
      <c r="M27" s="59">
        <f t="shared" si="1"/>
        <v>10683.5</v>
      </c>
      <c r="N27" s="87">
        <v>45673</v>
      </c>
      <c r="O27" s="14" t="s">
        <v>36</v>
      </c>
      <c r="P27" s="12"/>
      <c r="Q27" s="12"/>
      <c r="R27" s="12"/>
      <c r="S27" s="12"/>
    </row>
    <row r="28" spans="1:19">
      <c r="A28" s="12"/>
      <c r="B28" s="20" t="s">
        <v>70</v>
      </c>
      <c r="C28" s="28" t="s">
        <v>71</v>
      </c>
      <c r="D28" s="21" t="s">
        <v>19</v>
      </c>
      <c r="E28" s="25" t="str">
        <f>VLOOKUP(D28,'pomocna tabulka'!$B$2:$D$12,3,0)</f>
        <v>Úrad vlády SR</v>
      </c>
      <c r="F28" s="58" t="str">
        <f>+IFERROR(VLOOKUP(VALUE(MID($B28,11,1)),'pomocna tabulka'!$F$2:$G$7,2,0),"")</f>
        <v>Priebežná platba</v>
      </c>
      <c r="G28" s="22" t="s">
        <v>20</v>
      </c>
      <c r="H28" s="112">
        <v>4461.1499999999996</v>
      </c>
      <c r="I28" s="22" t="s">
        <v>21</v>
      </c>
      <c r="J28" s="86">
        <v>787.26</v>
      </c>
      <c r="K28" s="23"/>
      <c r="L28" s="86">
        <v>0</v>
      </c>
      <c r="M28" s="59">
        <f t="shared" si="1"/>
        <v>5248.41</v>
      </c>
      <c r="N28" s="87">
        <v>45674</v>
      </c>
      <c r="O28" s="40" t="s">
        <v>22</v>
      </c>
      <c r="P28" s="12"/>
      <c r="Q28" s="12"/>
      <c r="R28" s="12"/>
      <c r="S28" s="12"/>
    </row>
    <row r="29" spans="1:19">
      <c r="A29" s="12"/>
      <c r="B29" s="20" t="s">
        <v>72</v>
      </c>
      <c r="C29" s="28" t="s">
        <v>73</v>
      </c>
      <c r="D29" s="21" t="s">
        <v>19</v>
      </c>
      <c r="E29" s="25" t="str">
        <f>VLOOKUP(D29,'pomocna tabulka'!$B$2:$D$12,3,0)</f>
        <v>Úrad vlády SR</v>
      </c>
      <c r="F29" s="58" t="str">
        <f>+IFERROR(VLOOKUP(VALUE(MID($B29,11,1)),'pomocna tabulka'!$F$2:$G$7,2,0),"")</f>
        <v>Zálohová platba</v>
      </c>
      <c r="G29" s="22" t="s">
        <v>20</v>
      </c>
      <c r="H29" s="112">
        <v>39950</v>
      </c>
      <c r="I29" s="22" t="s">
        <v>21</v>
      </c>
      <c r="J29" s="86">
        <v>7050</v>
      </c>
      <c r="K29" s="23"/>
      <c r="L29" s="86">
        <v>0</v>
      </c>
      <c r="M29" s="59">
        <f t="shared" si="1"/>
        <v>47000</v>
      </c>
      <c r="N29" s="89">
        <v>45674</v>
      </c>
      <c r="O29" s="40" t="s">
        <v>22</v>
      </c>
      <c r="P29" s="12"/>
      <c r="Q29" s="12"/>
      <c r="R29" s="12"/>
      <c r="S29" s="12"/>
    </row>
    <row r="30" spans="1:19">
      <c r="A30" s="12"/>
      <c r="B30" s="20" t="s">
        <v>74</v>
      </c>
      <c r="C30" s="28" t="s">
        <v>58</v>
      </c>
      <c r="D30" s="21" t="s">
        <v>19</v>
      </c>
      <c r="E30" s="25" t="str">
        <f>VLOOKUP(D30,'pomocna tabulka'!$B$2:$D$12,3,0)</f>
        <v>Úrad vlády SR</v>
      </c>
      <c r="F30" s="58" t="str">
        <f>+IFERROR(VLOOKUP(VALUE(MID($B30,11,1)),'pomocna tabulka'!$F$2:$G$7,2,0),"")</f>
        <v>Priebežná platba</v>
      </c>
      <c r="G30" s="22" t="s">
        <v>20</v>
      </c>
      <c r="H30" s="112">
        <v>2207.77</v>
      </c>
      <c r="I30" s="22" t="s">
        <v>21</v>
      </c>
      <c r="J30" s="86">
        <v>389.61</v>
      </c>
      <c r="K30" s="23"/>
      <c r="L30" s="86">
        <v>0</v>
      </c>
      <c r="M30" s="59">
        <f t="shared" si="1"/>
        <v>2597.38</v>
      </c>
      <c r="N30" s="89">
        <v>45674</v>
      </c>
      <c r="O30" s="40" t="s">
        <v>22</v>
      </c>
      <c r="P30" s="12"/>
      <c r="Q30" s="12"/>
      <c r="R30" s="12"/>
      <c r="S30" s="12"/>
    </row>
    <row r="31" spans="1:19">
      <c r="A31" s="12"/>
      <c r="B31" s="20" t="s">
        <v>75</v>
      </c>
      <c r="C31" s="28" t="s">
        <v>76</v>
      </c>
      <c r="D31" s="21" t="s">
        <v>19</v>
      </c>
      <c r="E31" s="25" t="str">
        <f>VLOOKUP(D31,'pomocna tabulka'!$B$2:$D$12,3,0)</f>
        <v>Úrad vlády SR</v>
      </c>
      <c r="F31" s="58" t="str">
        <f>+IFERROR(VLOOKUP(VALUE(MID($B31,11,1)),'pomocna tabulka'!$F$2:$G$7,2,0),"")</f>
        <v>Zálohová platba</v>
      </c>
      <c r="G31" s="22" t="s">
        <v>20</v>
      </c>
      <c r="H31" s="112">
        <v>34000</v>
      </c>
      <c r="I31" s="22" t="s">
        <v>21</v>
      </c>
      <c r="J31" s="86">
        <v>6000</v>
      </c>
      <c r="K31" s="23"/>
      <c r="L31" s="86">
        <v>0</v>
      </c>
      <c r="M31" s="59">
        <f t="shared" si="1"/>
        <v>40000</v>
      </c>
      <c r="N31" s="89">
        <v>45677</v>
      </c>
      <c r="O31" s="40" t="s">
        <v>22</v>
      </c>
      <c r="P31" s="12"/>
      <c r="Q31" s="12"/>
      <c r="R31" s="12"/>
      <c r="S31" s="12"/>
    </row>
    <row r="32" spans="1:19">
      <c r="A32" s="12"/>
      <c r="B32" s="20" t="s">
        <v>77</v>
      </c>
      <c r="C32" s="28" t="s">
        <v>78</v>
      </c>
      <c r="D32" s="21" t="s">
        <v>19</v>
      </c>
      <c r="E32" s="25" t="str">
        <f>VLOOKUP(D32,'pomocna tabulka'!$B$2:$D$12,3,0)</f>
        <v>Úrad vlády SR</v>
      </c>
      <c r="F32" s="58" t="str">
        <f>+IFERROR(VLOOKUP(VALUE(MID($B32,11,1)),'pomocna tabulka'!$F$2:$G$7,2,0),"")</f>
        <v>Priebežná platba</v>
      </c>
      <c r="G32" s="22" t="s">
        <v>20</v>
      </c>
      <c r="H32" s="112">
        <v>26659.09</v>
      </c>
      <c r="I32" s="22" t="s">
        <v>21</v>
      </c>
      <c r="J32" s="86">
        <v>4704.55</v>
      </c>
      <c r="K32" s="23"/>
      <c r="L32" s="86">
        <v>0</v>
      </c>
      <c r="M32" s="59">
        <f t="shared" si="1"/>
        <v>31363.64</v>
      </c>
      <c r="N32" s="90">
        <v>45678</v>
      </c>
      <c r="O32" s="40" t="s">
        <v>22</v>
      </c>
      <c r="P32" s="12"/>
      <c r="Q32" s="12"/>
      <c r="R32" s="12"/>
      <c r="S32" s="12"/>
    </row>
    <row r="33" spans="1:19">
      <c r="A33" s="12"/>
      <c r="B33" s="16" t="s">
        <v>79</v>
      </c>
      <c r="C33" s="63" t="s">
        <v>80</v>
      </c>
      <c r="D33" s="15" t="s">
        <v>19</v>
      </c>
      <c r="E33" s="25" t="str">
        <f>VLOOKUP(D33,'pomocna tabulka'!$B$2:$D$12,3,0)</f>
        <v>Úrad vlády SR</v>
      </c>
      <c r="F33" s="58" t="str">
        <f>+IFERROR(VLOOKUP(VALUE(MID($B33,11,1)),'pomocna tabulka'!$F$2:$G$7,2,0),"")</f>
        <v>Zálohová platba</v>
      </c>
      <c r="G33" s="22" t="s">
        <v>20</v>
      </c>
      <c r="H33" s="29">
        <v>124100</v>
      </c>
      <c r="I33" s="22" t="s">
        <v>21</v>
      </c>
      <c r="J33" s="88">
        <v>21900</v>
      </c>
      <c r="K33" s="17"/>
      <c r="L33" s="88">
        <v>0</v>
      </c>
      <c r="M33" s="59">
        <f t="shared" si="1"/>
        <v>146000</v>
      </c>
      <c r="N33" s="87">
        <v>45677</v>
      </c>
      <c r="O33" s="64" t="s">
        <v>22</v>
      </c>
      <c r="P33" s="12"/>
      <c r="Q33" s="12"/>
      <c r="R33" s="12"/>
      <c r="S33" s="12"/>
    </row>
    <row r="34" spans="1:19">
      <c r="A34" s="12"/>
      <c r="B34" s="16" t="s">
        <v>81</v>
      </c>
      <c r="C34" s="63" t="s">
        <v>82</v>
      </c>
      <c r="D34" s="15" t="s">
        <v>19</v>
      </c>
      <c r="E34" s="25" t="str">
        <f>VLOOKUP(D34,'pomocna tabulka'!$B$2:$D$12,3,0)</f>
        <v>Úrad vlády SR</v>
      </c>
      <c r="F34" s="58" t="str">
        <f>+IFERROR(VLOOKUP(VALUE(MID($B34,11,1)),'pomocna tabulka'!$F$2:$G$7,2,0),"")</f>
        <v>Priebežná platba</v>
      </c>
      <c r="G34" s="22" t="s">
        <v>20</v>
      </c>
      <c r="H34" s="29">
        <v>22101.23</v>
      </c>
      <c r="I34" s="22" t="s">
        <v>21</v>
      </c>
      <c r="J34" s="88">
        <v>3900.22</v>
      </c>
      <c r="K34" s="17"/>
      <c r="L34" s="88">
        <v>0</v>
      </c>
      <c r="M34" s="59">
        <f t="shared" si="1"/>
        <v>26001.45</v>
      </c>
      <c r="N34" s="87">
        <v>45678</v>
      </c>
      <c r="O34" s="64" t="s">
        <v>22</v>
      </c>
      <c r="P34" s="12"/>
      <c r="Q34" s="12"/>
      <c r="R34" s="12"/>
      <c r="S34" s="12"/>
    </row>
    <row r="35" spans="1:19" ht="26.25">
      <c r="A35" s="12"/>
      <c r="B35" s="16" t="s">
        <v>83</v>
      </c>
      <c r="C35" s="28" t="s">
        <v>69</v>
      </c>
      <c r="D35" s="15" t="s">
        <v>29</v>
      </c>
      <c r="E35" s="25" t="str">
        <f>VLOOKUP(D35,'pomocna tabulka'!$B$2:$D$12,3,0)</f>
        <v>MIRRI SR</v>
      </c>
      <c r="F35" s="58" t="str">
        <f>+IFERROR(VLOOKUP(VALUE(MID($B35,11,1)),'pomocna tabulka'!$F$2:$G$7,2,0),"")</f>
        <v>Priebežná platba</v>
      </c>
      <c r="G35" s="22" t="s">
        <v>30</v>
      </c>
      <c r="H35" s="29">
        <v>92806.15</v>
      </c>
      <c r="I35" s="22" t="s">
        <v>31</v>
      </c>
      <c r="J35" s="88">
        <v>31410.720000000001</v>
      </c>
      <c r="K35" s="17"/>
      <c r="L35" s="88">
        <v>0</v>
      </c>
      <c r="M35" s="59">
        <f t="shared" si="1"/>
        <v>124216.87</v>
      </c>
      <c r="N35" s="87">
        <v>45677</v>
      </c>
      <c r="O35" s="14" t="s">
        <v>36</v>
      </c>
      <c r="P35" s="12"/>
      <c r="Q35" s="12"/>
      <c r="R35" s="12"/>
      <c r="S35" s="12"/>
    </row>
    <row r="36" spans="1:19">
      <c r="A36" s="12"/>
      <c r="B36" s="16" t="s">
        <v>84</v>
      </c>
      <c r="C36" s="63" t="s">
        <v>85</v>
      </c>
      <c r="D36" s="15" t="s">
        <v>19</v>
      </c>
      <c r="E36" s="25" t="str">
        <f>VLOOKUP(D36,'pomocna tabulka'!$B$2:$D$12,3,0)</f>
        <v>Úrad vlády SR</v>
      </c>
      <c r="F36" s="58" t="str">
        <f>+IFERROR(VLOOKUP(VALUE(MID($B36,11,1)),'pomocna tabulka'!$F$2:$G$7,2,0),"")</f>
        <v>Zálohová platba</v>
      </c>
      <c r="G36" s="22" t="s">
        <v>20</v>
      </c>
      <c r="H36" s="29">
        <v>78453.23</v>
      </c>
      <c r="I36" s="22" t="s">
        <v>21</v>
      </c>
      <c r="J36" s="88">
        <v>13844.69</v>
      </c>
      <c r="K36" s="17"/>
      <c r="L36" s="88">
        <v>0</v>
      </c>
      <c r="M36" s="59">
        <f t="shared" si="1"/>
        <v>92297.919999999998</v>
      </c>
      <c r="N36" s="87">
        <v>45678</v>
      </c>
      <c r="O36" s="64" t="s">
        <v>22</v>
      </c>
      <c r="P36" s="12"/>
      <c r="Q36" s="12"/>
      <c r="R36" s="12"/>
      <c r="S36" s="12"/>
    </row>
    <row r="37" spans="1:19">
      <c r="A37" s="12"/>
      <c r="B37" s="16" t="s">
        <v>86</v>
      </c>
      <c r="C37" s="63" t="s">
        <v>87</v>
      </c>
      <c r="D37" s="15" t="s">
        <v>19</v>
      </c>
      <c r="E37" s="25" t="str">
        <f>VLOOKUP(D37,'pomocna tabulka'!$B$2:$D$12,3,0)</f>
        <v>Úrad vlády SR</v>
      </c>
      <c r="F37" s="58" t="str">
        <f>+IFERROR(VLOOKUP(VALUE(MID($B37,11,1)),'pomocna tabulka'!$F$2:$G$7,2,0),"")</f>
        <v>Priebežná platba</v>
      </c>
      <c r="G37" s="22" t="s">
        <v>20</v>
      </c>
      <c r="H37" s="29">
        <v>5938.18</v>
      </c>
      <c r="I37" s="22" t="s">
        <v>21</v>
      </c>
      <c r="J37" s="88">
        <v>1047.9100000000001</v>
      </c>
      <c r="K37" s="17"/>
      <c r="L37" s="88">
        <v>0</v>
      </c>
      <c r="M37" s="59">
        <f t="shared" si="1"/>
        <v>6986.09</v>
      </c>
      <c r="N37" s="87">
        <v>45678</v>
      </c>
      <c r="O37" s="64" t="s">
        <v>22</v>
      </c>
      <c r="P37" s="12"/>
      <c r="Q37" s="12"/>
      <c r="R37" s="12"/>
      <c r="S37" s="12"/>
    </row>
    <row r="38" spans="1:19">
      <c r="A38" s="12"/>
      <c r="B38" s="16" t="s">
        <v>88</v>
      </c>
      <c r="C38" s="63" t="s">
        <v>89</v>
      </c>
      <c r="D38" s="15" t="s">
        <v>19</v>
      </c>
      <c r="E38" s="25" t="str">
        <f>VLOOKUP(D38,'pomocna tabulka'!$B$2:$D$12,3,0)</f>
        <v>Úrad vlády SR</v>
      </c>
      <c r="F38" s="58" t="str">
        <f>+IFERROR(VLOOKUP(VALUE(MID($B38,11,1)),'pomocna tabulka'!$F$2:$G$7,2,0),"")</f>
        <v>Priebežná platba</v>
      </c>
      <c r="G38" s="22" t="s">
        <v>20</v>
      </c>
      <c r="H38" s="29">
        <v>8338.1200000000008</v>
      </c>
      <c r="I38" s="22" t="s">
        <v>21</v>
      </c>
      <c r="J38" s="88">
        <v>1471.43</v>
      </c>
      <c r="K38" s="17"/>
      <c r="L38" s="88">
        <v>0</v>
      </c>
      <c r="M38" s="59">
        <f t="shared" si="1"/>
        <v>9809.5500000000011</v>
      </c>
      <c r="N38" s="87">
        <v>45678</v>
      </c>
      <c r="O38" s="64" t="s">
        <v>22</v>
      </c>
      <c r="P38" s="12"/>
      <c r="Q38" s="12"/>
      <c r="R38" s="12"/>
      <c r="S38" s="12"/>
    </row>
    <row r="39" spans="1:19">
      <c r="A39" s="12"/>
      <c r="B39" s="16" t="s">
        <v>90</v>
      </c>
      <c r="C39" s="63" t="s">
        <v>91</v>
      </c>
      <c r="D39" s="15" t="s">
        <v>19</v>
      </c>
      <c r="E39" s="25" t="str">
        <f>VLOOKUP(D39,'pomocna tabulka'!$B$2:$D$12,3,0)</f>
        <v>Úrad vlády SR</v>
      </c>
      <c r="F39" s="58" t="str">
        <f>+IFERROR(VLOOKUP(VALUE(MID($B39,11,1)),'pomocna tabulka'!$F$2:$G$7,2,0),"")</f>
        <v>Zálohová platba</v>
      </c>
      <c r="G39" s="22" t="s">
        <v>20</v>
      </c>
      <c r="H39" s="29">
        <v>12750</v>
      </c>
      <c r="I39" s="22" t="s">
        <v>21</v>
      </c>
      <c r="J39" s="88">
        <v>2250</v>
      </c>
      <c r="K39" s="17"/>
      <c r="L39" s="88">
        <v>0</v>
      </c>
      <c r="M39" s="59">
        <f t="shared" si="1"/>
        <v>15000</v>
      </c>
      <c r="N39" s="87">
        <v>45679</v>
      </c>
      <c r="O39" s="64" t="s">
        <v>22</v>
      </c>
      <c r="P39" s="12"/>
      <c r="Q39" s="12"/>
      <c r="R39" s="12"/>
      <c r="S39" s="12"/>
    </row>
    <row r="40" spans="1:19">
      <c r="A40" s="12"/>
      <c r="B40" s="16" t="s">
        <v>92</v>
      </c>
      <c r="C40" s="63" t="s">
        <v>93</v>
      </c>
      <c r="D40" s="15" t="s">
        <v>29</v>
      </c>
      <c r="E40" s="25" t="str">
        <f>VLOOKUP(D40,'pomocna tabulka'!$B$2:$D$12,3,0)</f>
        <v>MIRRI SR</v>
      </c>
      <c r="F40" s="58" t="str">
        <f>+IFERROR(VLOOKUP(VALUE(MID($B40,11,1)),'pomocna tabulka'!$F$2:$G$7,2,0),"")</f>
        <v>Priebežná platba</v>
      </c>
      <c r="G40" s="22" t="s">
        <v>30</v>
      </c>
      <c r="H40" s="29">
        <v>96423.03</v>
      </c>
      <c r="I40" s="22" t="s">
        <v>31</v>
      </c>
      <c r="J40" s="88">
        <v>32168.59</v>
      </c>
      <c r="K40" s="17" t="s">
        <v>65</v>
      </c>
      <c r="L40" s="88">
        <v>9293.4500000000007</v>
      </c>
      <c r="M40" s="59">
        <f t="shared" si="1"/>
        <v>137885.07</v>
      </c>
      <c r="N40" s="87">
        <v>45678</v>
      </c>
      <c r="O40" s="14" t="s">
        <v>36</v>
      </c>
      <c r="P40" s="12"/>
      <c r="Q40" s="12"/>
      <c r="R40" s="12"/>
      <c r="S40" s="12"/>
    </row>
    <row r="41" spans="1:19">
      <c r="A41" s="12"/>
      <c r="B41" s="16" t="s">
        <v>94</v>
      </c>
      <c r="C41" s="63" t="s">
        <v>95</v>
      </c>
      <c r="D41" s="15" t="s">
        <v>19</v>
      </c>
      <c r="E41" s="25" t="str">
        <f>VLOOKUP(D41,'pomocna tabulka'!$B$2:$D$12,3,0)</f>
        <v>Úrad vlády SR</v>
      </c>
      <c r="F41" s="58" t="str">
        <f>+IFERROR(VLOOKUP(VALUE(MID($B41,11,1)),'pomocna tabulka'!$F$2:$G$7,2,0),"")</f>
        <v>Zálohová platba</v>
      </c>
      <c r="G41" s="22" t="s">
        <v>20</v>
      </c>
      <c r="H41" s="29">
        <v>25500</v>
      </c>
      <c r="I41" s="22" t="s">
        <v>21</v>
      </c>
      <c r="J41" s="88">
        <v>4500</v>
      </c>
      <c r="K41" s="17"/>
      <c r="L41" s="88">
        <v>0</v>
      </c>
      <c r="M41" s="59">
        <f t="shared" si="1"/>
        <v>30000</v>
      </c>
      <c r="N41" s="87">
        <v>45679</v>
      </c>
      <c r="O41" s="64" t="s">
        <v>22</v>
      </c>
      <c r="P41" s="12"/>
      <c r="Q41" s="12"/>
      <c r="R41" s="12"/>
      <c r="S41" s="12"/>
    </row>
    <row r="42" spans="1:19">
      <c r="A42" s="12"/>
      <c r="B42" s="16" t="s">
        <v>96</v>
      </c>
      <c r="C42" s="63" t="s">
        <v>97</v>
      </c>
      <c r="D42" s="15" t="s">
        <v>19</v>
      </c>
      <c r="E42" s="25" t="str">
        <f>VLOOKUP(D42,'pomocna tabulka'!$B$2:$D$12,3,0)</f>
        <v>Úrad vlády SR</v>
      </c>
      <c r="F42" s="58" t="str">
        <f>+IFERROR(VLOOKUP(VALUE(MID($B42,11,1)),'pomocna tabulka'!$F$2:$G$7,2,0),"")</f>
        <v>Priebežná platba</v>
      </c>
      <c r="G42" s="22" t="s">
        <v>20</v>
      </c>
      <c r="H42" s="29">
        <v>8922.26</v>
      </c>
      <c r="I42" s="22" t="s">
        <v>21</v>
      </c>
      <c r="J42" s="88">
        <v>1574.52</v>
      </c>
      <c r="K42" s="17"/>
      <c r="L42" s="88">
        <v>0</v>
      </c>
      <c r="M42" s="59">
        <f t="shared" si="1"/>
        <v>10496.78</v>
      </c>
      <c r="N42" s="87">
        <v>45679</v>
      </c>
      <c r="O42" s="64" t="s">
        <v>22</v>
      </c>
      <c r="P42" s="12"/>
      <c r="Q42" s="12"/>
      <c r="R42" s="12"/>
      <c r="S42" s="12"/>
    </row>
    <row r="43" spans="1:19">
      <c r="A43" s="12"/>
      <c r="B43" s="18" t="s">
        <v>98</v>
      </c>
      <c r="C43" s="63" t="s">
        <v>99</v>
      </c>
      <c r="D43" s="15" t="s">
        <v>19</v>
      </c>
      <c r="E43" s="25" t="str">
        <f>VLOOKUP(D43,'pomocna tabulka'!$B$2:$D$12,3,0)</f>
        <v>Úrad vlády SR</v>
      </c>
      <c r="F43" s="58" t="str">
        <f>+IFERROR(VLOOKUP(VALUE(MID($B43,11,1)),'pomocna tabulka'!$F$2:$G$7,2,0),"")</f>
        <v>Priebežná platba</v>
      </c>
      <c r="G43" s="22" t="s">
        <v>20</v>
      </c>
      <c r="H43" s="29">
        <v>4506.78</v>
      </c>
      <c r="I43" s="22" t="s">
        <v>21</v>
      </c>
      <c r="J43" s="88">
        <v>795.31</v>
      </c>
      <c r="K43" s="17"/>
      <c r="L43" s="88">
        <v>0</v>
      </c>
      <c r="M43" s="59">
        <f t="shared" si="1"/>
        <v>5302.09</v>
      </c>
      <c r="N43" s="87">
        <v>45679</v>
      </c>
      <c r="O43" s="64" t="s">
        <v>22</v>
      </c>
      <c r="P43" s="12"/>
      <c r="Q43" s="12"/>
      <c r="R43" s="12"/>
      <c r="S43" s="12"/>
    </row>
    <row r="44" spans="1:19">
      <c r="A44" s="12"/>
      <c r="B44" s="16" t="s">
        <v>100</v>
      </c>
      <c r="C44" s="63" t="s">
        <v>101</v>
      </c>
      <c r="D44" s="15" t="s">
        <v>19</v>
      </c>
      <c r="E44" s="25" t="str">
        <f>VLOOKUP(D44,'pomocna tabulka'!$B$2:$D$12,3,0)</f>
        <v>Úrad vlády SR</v>
      </c>
      <c r="F44" s="58" t="str">
        <f>+IFERROR(VLOOKUP(VALUE(MID($B44,11,1)),'pomocna tabulka'!$F$2:$G$7,2,0),"")</f>
        <v>Zálohová platba</v>
      </c>
      <c r="G44" s="22" t="s">
        <v>20</v>
      </c>
      <c r="H44" s="29">
        <v>59500</v>
      </c>
      <c r="I44" s="22" t="s">
        <v>21</v>
      </c>
      <c r="J44" s="88">
        <v>10500</v>
      </c>
      <c r="K44" s="17"/>
      <c r="L44" s="88">
        <v>0</v>
      </c>
      <c r="M44" s="59">
        <f t="shared" si="1"/>
        <v>70000</v>
      </c>
      <c r="N44" s="87">
        <v>45679</v>
      </c>
      <c r="O44" s="64" t="s">
        <v>22</v>
      </c>
      <c r="P44" s="12"/>
      <c r="Q44" s="12"/>
      <c r="R44" s="12"/>
      <c r="S44" s="12"/>
    </row>
    <row r="45" spans="1:19" ht="26.25">
      <c r="A45" s="12"/>
      <c r="B45" s="16" t="s">
        <v>102</v>
      </c>
      <c r="C45" s="63" t="s">
        <v>103</v>
      </c>
      <c r="D45" s="15" t="s">
        <v>29</v>
      </c>
      <c r="E45" s="25" t="str">
        <f>VLOOKUP(D45,'pomocna tabulka'!$B$2:$D$12,3,0)</f>
        <v>MIRRI SR</v>
      </c>
      <c r="F45" s="58" t="str">
        <f>+IFERROR(VLOOKUP(VALUE(MID($B45,11,1)),'pomocna tabulka'!$F$2:$G$7,2,0),"")</f>
        <v>Priebežná platba</v>
      </c>
      <c r="G45" s="22" t="s">
        <v>30</v>
      </c>
      <c r="H45" s="29">
        <v>3384.51</v>
      </c>
      <c r="I45" s="22" t="s">
        <v>31</v>
      </c>
      <c r="J45" s="88">
        <v>1129.1400000000001</v>
      </c>
      <c r="K45" s="17" t="s">
        <v>65</v>
      </c>
      <c r="L45" s="88">
        <v>326.20999999999998</v>
      </c>
      <c r="M45" s="59">
        <f t="shared" si="1"/>
        <v>4839.8600000000006</v>
      </c>
      <c r="N45" s="87">
        <v>45679</v>
      </c>
      <c r="O45" s="14" t="s">
        <v>36</v>
      </c>
      <c r="P45" s="12"/>
      <c r="Q45" s="12"/>
      <c r="R45" s="12"/>
      <c r="S45" s="12"/>
    </row>
    <row r="46" spans="1:19">
      <c r="A46" s="12"/>
      <c r="B46" s="16" t="s">
        <v>104</v>
      </c>
      <c r="C46" s="63" t="s">
        <v>105</v>
      </c>
      <c r="D46" s="15" t="s">
        <v>19</v>
      </c>
      <c r="E46" s="25" t="str">
        <f>VLOOKUP(D46,'pomocna tabulka'!$B$2:$D$12,3,0)</f>
        <v>Úrad vlády SR</v>
      </c>
      <c r="F46" s="58" t="str">
        <f>+IFERROR(VLOOKUP(VALUE(MID($B46,11,1)),'pomocna tabulka'!$F$2:$G$7,2,0),"")</f>
        <v>Priebežná platba</v>
      </c>
      <c r="G46" s="22" t="s">
        <v>20</v>
      </c>
      <c r="H46" s="29">
        <v>9010.98</v>
      </c>
      <c r="I46" s="22" t="s">
        <v>21</v>
      </c>
      <c r="J46" s="88">
        <v>1590.17</v>
      </c>
      <c r="K46" s="17"/>
      <c r="L46" s="88">
        <v>0</v>
      </c>
      <c r="M46" s="59">
        <f t="shared" si="1"/>
        <v>10601.15</v>
      </c>
      <c r="N46" s="87">
        <v>45680</v>
      </c>
      <c r="O46" s="64" t="s">
        <v>22</v>
      </c>
      <c r="P46" s="12"/>
      <c r="Q46" s="12"/>
      <c r="R46" s="12"/>
      <c r="S46" s="12"/>
    </row>
    <row r="47" spans="1:19">
      <c r="A47" s="12"/>
      <c r="B47" s="16" t="s">
        <v>106</v>
      </c>
      <c r="C47" s="63" t="s">
        <v>107</v>
      </c>
      <c r="D47" s="15" t="s">
        <v>19</v>
      </c>
      <c r="E47" s="25" t="str">
        <f>VLOOKUP(D47,'pomocna tabulka'!$B$2:$D$12,3,0)</f>
        <v>Úrad vlády SR</v>
      </c>
      <c r="F47" s="58" t="str">
        <f>+IFERROR(VLOOKUP(VALUE(MID($B47,11,1)),'pomocna tabulka'!$F$2:$G$7,2,0),"")</f>
        <v>Priebežná platba</v>
      </c>
      <c r="G47" s="22" t="s">
        <v>20</v>
      </c>
      <c r="H47" s="29">
        <v>2253.36</v>
      </c>
      <c r="I47" s="22" t="s">
        <v>21</v>
      </c>
      <c r="J47" s="88">
        <v>397.65</v>
      </c>
      <c r="K47" s="17"/>
      <c r="L47" s="88">
        <v>0</v>
      </c>
      <c r="M47" s="59">
        <f t="shared" si="1"/>
        <v>2651.01</v>
      </c>
      <c r="N47" s="87">
        <v>45680</v>
      </c>
      <c r="O47" s="64" t="s">
        <v>22</v>
      </c>
      <c r="P47" s="12"/>
      <c r="Q47" s="12"/>
      <c r="R47" s="12"/>
      <c r="S47" s="12"/>
    </row>
    <row r="48" spans="1:19">
      <c r="A48" s="12"/>
      <c r="B48" s="16" t="s">
        <v>108</v>
      </c>
      <c r="C48" s="63" t="s">
        <v>109</v>
      </c>
      <c r="D48" s="15" t="s">
        <v>19</v>
      </c>
      <c r="E48" s="25" t="str">
        <f>VLOOKUP(D48,'pomocna tabulka'!$B$2:$D$12,3,0)</f>
        <v>Úrad vlády SR</v>
      </c>
      <c r="F48" s="58" t="str">
        <f>+IFERROR(VLOOKUP(VALUE(MID($B48,11,1)),'pomocna tabulka'!$F$2:$G$7,2,0),"")</f>
        <v>Priebežná platba</v>
      </c>
      <c r="G48" s="22" t="s">
        <v>20</v>
      </c>
      <c r="H48" s="29">
        <v>4461.13</v>
      </c>
      <c r="I48" s="22" t="s">
        <v>21</v>
      </c>
      <c r="J48" s="88">
        <v>787.26</v>
      </c>
      <c r="K48" s="17"/>
      <c r="L48" s="88">
        <v>0</v>
      </c>
      <c r="M48" s="59">
        <f t="shared" si="1"/>
        <v>5248.39</v>
      </c>
      <c r="N48" s="87">
        <v>45680</v>
      </c>
      <c r="O48" s="64" t="s">
        <v>22</v>
      </c>
      <c r="P48" s="12"/>
      <c r="Q48" s="12"/>
      <c r="R48" s="12"/>
      <c r="S48" s="12"/>
    </row>
    <row r="49" spans="1:19">
      <c r="A49" s="12"/>
      <c r="B49" s="16" t="s">
        <v>110</v>
      </c>
      <c r="C49" s="63" t="s">
        <v>111</v>
      </c>
      <c r="D49" s="15" t="s">
        <v>19</v>
      </c>
      <c r="E49" s="25" t="str">
        <f>VLOOKUP(D49,'pomocna tabulka'!$B$2:$D$12,3,0)</f>
        <v>Úrad vlády SR</v>
      </c>
      <c r="F49" s="58" t="str">
        <f>+IFERROR(VLOOKUP(VALUE(MID($B49,11,1)),'pomocna tabulka'!$F$2:$G$7,2,0),"")</f>
        <v>Priebežná platba</v>
      </c>
      <c r="G49" s="19" t="s">
        <v>20</v>
      </c>
      <c r="H49" s="113">
        <v>2253.36</v>
      </c>
      <c r="I49" s="19" t="s">
        <v>21</v>
      </c>
      <c r="J49" s="88">
        <v>397.65</v>
      </c>
      <c r="K49" s="17"/>
      <c r="L49" s="88">
        <v>0</v>
      </c>
      <c r="M49" s="59">
        <f t="shared" si="1"/>
        <v>2651.01</v>
      </c>
      <c r="N49" s="87">
        <v>45680</v>
      </c>
      <c r="O49" s="64" t="s">
        <v>22</v>
      </c>
      <c r="P49" s="12"/>
      <c r="Q49" s="12"/>
      <c r="R49" s="12"/>
      <c r="S49" s="12"/>
    </row>
    <row r="50" spans="1:19">
      <c r="A50" s="12"/>
      <c r="B50" s="16" t="s">
        <v>112</v>
      </c>
      <c r="C50" s="63" t="s">
        <v>97</v>
      </c>
      <c r="D50" s="15" t="s">
        <v>19</v>
      </c>
      <c r="E50" s="25" t="str">
        <f>VLOOKUP(D50,'pomocna tabulka'!$B$2:$D$12,3,0)</f>
        <v>Úrad vlády SR</v>
      </c>
      <c r="F50" s="58" t="str">
        <f>+IFERROR(VLOOKUP(VALUE(MID($B50,11,1)),'pomocna tabulka'!$F$2:$G$7,2,0),"")</f>
        <v>Priebežná platba</v>
      </c>
      <c r="G50" s="19" t="s">
        <v>20</v>
      </c>
      <c r="H50" s="29">
        <v>8922.26</v>
      </c>
      <c r="I50" s="19" t="s">
        <v>21</v>
      </c>
      <c r="J50" s="88">
        <v>1574.52</v>
      </c>
      <c r="K50" s="17"/>
      <c r="L50" s="88">
        <v>0</v>
      </c>
      <c r="M50" s="59">
        <f t="shared" si="1"/>
        <v>10496.78</v>
      </c>
      <c r="N50" s="87">
        <v>45680</v>
      </c>
      <c r="O50" s="64" t="s">
        <v>22</v>
      </c>
      <c r="P50" s="12"/>
      <c r="Q50" s="12"/>
      <c r="R50" s="12"/>
      <c r="S50" s="12"/>
    </row>
    <row r="51" spans="1:19">
      <c r="A51" s="12"/>
      <c r="B51" s="16" t="s">
        <v>113</v>
      </c>
      <c r="C51" s="63" t="s">
        <v>114</v>
      </c>
      <c r="D51" s="15" t="s">
        <v>19</v>
      </c>
      <c r="E51" s="25" t="str">
        <f>VLOOKUP(D51,'pomocna tabulka'!$B$2:$D$12,3,0)</f>
        <v>Úrad vlády SR</v>
      </c>
      <c r="F51" s="58" t="str">
        <f>+IFERROR(VLOOKUP(VALUE(MID($B51,11,1)),'pomocna tabulka'!$F$2:$G$7,2,0),"")</f>
        <v>Priebežná platba</v>
      </c>
      <c r="G51" s="19" t="s">
        <v>20</v>
      </c>
      <c r="H51" s="29">
        <v>10003.370000000001</v>
      </c>
      <c r="I51" s="19" t="s">
        <v>21</v>
      </c>
      <c r="J51" s="88">
        <v>1765.3</v>
      </c>
      <c r="K51" s="17"/>
      <c r="L51" s="88">
        <v>0</v>
      </c>
      <c r="M51" s="59">
        <f t="shared" si="1"/>
        <v>11768.67</v>
      </c>
      <c r="N51" s="87">
        <v>45680</v>
      </c>
      <c r="O51" s="64" t="s">
        <v>22</v>
      </c>
      <c r="P51" s="12"/>
      <c r="Q51" s="12"/>
      <c r="R51" s="12"/>
      <c r="S51" s="12"/>
    </row>
    <row r="52" spans="1:19">
      <c r="A52" s="12"/>
      <c r="B52" s="20" t="s">
        <v>115</v>
      </c>
      <c r="C52" s="61" t="s">
        <v>116</v>
      </c>
      <c r="D52" s="21" t="s">
        <v>19</v>
      </c>
      <c r="E52" s="25" t="str">
        <f>VLOOKUP(D52,'pomocna tabulka'!$B$2:$D$12,3,0)</f>
        <v>Úrad vlády SR</v>
      </c>
      <c r="F52" s="58" t="str">
        <f>+IFERROR(VLOOKUP(VALUE(MID($B52,11,1)),'pomocna tabulka'!$F$2:$G$7,2,0),"")</f>
        <v>Priebežná platba</v>
      </c>
      <c r="G52" s="22" t="s">
        <v>20</v>
      </c>
      <c r="H52" s="112">
        <v>13433.14</v>
      </c>
      <c r="I52" s="22" t="s">
        <v>21</v>
      </c>
      <c r="J52" s="86">
        <v>2370.5500000000002</v>
      </c>
      <c r="K52" s="23"/>
      <c r="L52" s="86">
        <v>0</v>
      </c>
      <c r="M52" s="59">
        <f t="shared" si="1"/>
        <v>15803.689999999999</v>
      </c>
      <c r="N52" s="90">
        <v>45680</v>
      </c>
      <c r="O52" s="40" t="s">
        <v>22</v>
      </c>
      <c r="P52" s="12"/>
      <c r="Q52" s="12"/>
      <c r="R52" s="12"/>
      <c r="S52" s="12"/>
    </row>
    <row r="53" spans="1:19" ht="26.25">
      <c r="A53" s="12"/>
      <c r="B53" s="16" t="s">
        <v>117</v>
      </c>
      <c r="C53" s="28" t="s">
        <v>118</v>
      </c>
      <c r="D53" s="21" t="s">
        <v>29</v>
      </c>
      <c r="E53" s="25" t="str">
        <f>VLOOKUP(D53,'pomocna tabulka'!$B$2:$D$12,3,0)</f>
        <v>MIRRI SR</v>
      </c>
      <c r="F53" s="58" t="str">
        <f>+IFERROR(VLOOKUP(VALUE(MID($B53,11,1)),'pomocna tabulka'!$F$2:$G$7,2,0),"")</f>
        <v>Priebežná platba</v>
      </c>
      <c r="G53" s="22" t="s">
        <v>30</v>
      </c>
      <c r="H53" s="112">
        <v>51828.09</v>
      </c>
      <c r="I53" s="22" t="s">
        <v>31</v>
      </c>
      <c r="J53" s="86">
        <v>17290.849999999999</v>
      </c>
      <c r="K53" s="23" t="s">
        <v>65</v>
      </c>
      <c r="L53" s="86">
        <v>4995.3</v>
      </c>
      <c r="M53" s="59">
        <f t="shared" si="1"/>
        <v>74114.240000000005</v>
      </c>
      <c r="N53" s="90">
        <v>45680</v>
      </c>
      <c r="O53" s="14" t="s">
        <v>36</v>
      </c>
      <c r="P53" s="12"/>
      <c r="Q53" s="12"/>
      <c r="R53" s="12"/>
      <c r="S53" s="12"/>
    </row>
    <row r="54" spans="1:19">
      <c r="A54" s="12"/>
      <c r="B54" s="30" t="s">
        <v>119</v>
      </c>
      <c r="C54" s="18" t="s">
        <v>120</v>
      </c>
      <c r="D54" s="15" t="s">
        <v>19</v>
      </c>
      <c r="E54" s="25" t="str">
        <f>VLOOKUP(D54,'pomocna tabulka'!$B$2:$D$12,3,0)</f>
        <v>Úrad vlády SR</v>
      </c>
      <c r="F54" s="58" t="str">
        <f>+IFERROR(VLOOKUP(VALUE(MID($B54,11,1)),'pomocna tabulka'!$F$2:$G$7,2,0),"")</f>
        <v>Priebežná platba</v>
      </c>
      <c r="G54" s="19" t="s">
        <v>20</v>
      </c>
      <c r="H54" s="29">
        <v>9013.43</v>
      </c>
      <c r="I54" s="19" t="s">
        <v>21</v>
      </c>
      <c r="J54" s="86">
        <v>1590.61</v>
      </c>
      <c r="K54" s="17"/>
      <c r="L54" s="86">
        <v>0</v>
      </c>
      <c r="M54" s="59">
        <f t="shared" si="1"/>
        <v>10604.04</v>
      </c>
      <c r="N54" s="90">
        <v>45684</v>
      </c>
      <c r="O54" s="64" t="s">
        <v>22</v>
      </c>
      <c r="P54" s="12"/>
      <c r="Q54" s="12"/>
      <c r="R54" s="12"/>
      <c r="S54" s="12"/>
    </row>
    <row r="55" spans="1:19">
      <c r="A55" s="12"/>
      <c r="B55" s="31" t="s">
        <v>121</v>
      </c>
      <c r="C55" s="28" t="s">
        <v>122</v>
      </c>
      <c r="D55" s="21" t="s">
        <v>19</v>
      </c>
      <c r="E55" s="25" t="str">
        <f>VLOOKUP(D55,'pomocna tabulka'!$B$2:$D$12,3,0)</f>
        <v>Úrad vlády SR</v>
      </c>
      <c r="F55" s="58" t="str">
        <f>+IFERROR(VLOOKUP(VALUE(MID($B55,11,1)),'pomocna tabulka'!$F$2:$G$7,2,0),"")</f>
        <v>Priebežná platba</v>
      </c>
      <c r="G55" s="22" t="s">
        <v>20</v>
      </c>
      <c r="H55" s="112">
        <v>18026.87</v>
      </c>
      <c r="I55" s="32" t="s">
        <v>21</v>
      </c>
      <c r="J55" s="86">
        <v>3181.21</v>
      </c>
      <c r="K55" s="33"/>
      <c r="L55" s="92">
        <v>0</v>
      </c>
      <c r="M55" s="59">
        <f t="shared" si="1"/>
        <v>21208.079999999998</v>
      </c>
      <c r="N55" s="90">
        <v>45684</v>
      </c>
      <c r="O55" s="64" t="s">
        <v>22</v>
      </c>
      <c r="P55" s="12"/>
      <c r="Q55" s="12"/>
      <c r="R55" s="12"/>
      <c r="S55" s="12"/>
    </row>
    <row r="56" spans="1:19">
      <c r="A56" s="12"/>
      <c r="B56" s="20" t="s">
        <v>123</v>
      </c>
      <c r="C56" s="28" t="s">
        <v>124</v>
      </c>
      <c r="D56" s="21" t="s">
        <v>19</v>
      </c>
      <c r="E56" s="25" t="str">
        <f>VLOOKUP(D56,'pomocna tabulka'!$B$2:$D$12,3,0)</f>
        <v>Úrad vlády SR</v>
      </c>
      <c r="F56" s="58" t="str">
        <f>+IFERROR(VLOOKUP(VALUE(MID($B56,11,1)),'pomocna tabulka'!$F$2:$G$7,2,0),"")</f>
        <v>Priebežná platba</v>
      </c>
      <c r="G56" s="22" t="s">
        <v>20</v>
      </c>
      <c r="H56" s="112">
        <v>13520.16</v>
      </c>
      <c r="I56" s="32" t="s">
        <v>21</v>
      </c>
      <c r="J56" s="86">
        <v>2385.91</v>
      </c>
      <c r="K56" s="23"/>
      <c r="L56" s="86">
        <v>0</v>
      </c>
      <c r="M56" s="59">
        <f t="shared" si="1"/>
        <v>15906.07</v>
      </c>
      <c r="N56" s="87">
        <v>45681</v>
      </c>
      <c r="O56" s="64" t="s">
        <v>22</v>
      </c>
      <c r="P56" s="12"/>
      <c r="Q56" s="12"/>
      <c r="R56" s="12"/>
      <c r="S56" s="12"/>
    </row>
    <row r="57" spans="1:19">
      <c r="A57" s="12"/>
      <c r="B57" s="20" t="s">
        <v>125</v>
      </c>
      <c r="C57" s="28" t="s">
        <v>126</v>
      </c>
      <c r="D57" s="21" t="s">
        <v>29</v>
      </c>
      <c r="E57" s="25" t="str">
        <f>VLOOKUP(D57,'pomocna tabulka'!$B$2:$D$12,3,0)</f>
        <v>MIRRI SR</v>
      </c>
      <c r="F57" s="58" t="str">
        <f>+IFERROR(VLOOKUP(VALUE(MID($B57,11,1)),'pomocna tabulka'!$F$2:$G$7,2,0),"")</f>
        <v>Priebežná platba</v>
      </c>
      <c r="G57" s="22" t="s">
        <v>30</v>
      </c>
      <c r="H57" s="112">
        <v>77587.759999999995</v>
      </c>
      <c r="I57" s="22" t="s">
        <v>31</v>
      </c>
      <c r="J57" s="86">
        <v>25858.89</v>
      </c>
      <c r="K57" s="23" t="s">
        <v>65</v>
      </c>
      <c r="L57" s="92">
        <v>7488.09</v>
      </c>
      <c r="M57" s="59">
        <f t="shared" si="1"/>
        <v>110934.73999999999</v>
      </c>
      <c r="N57" s="93">
        <v>45681</v>
      </c>
      <c r="O57" s="14" t="s">
        <v>36</v>
      </c>
      <c r="P57" s="12"/>
      <c r="Q57" s="12"/>
      <c r="R57" s="12"/>
      <c r="S57" s="12"/>
    </row>
    <row r="58" spans="1:19">
      <c r="A58" s="12"/>
      <c r="B58" s="20" t="s">
        <v>127</v>
      </c>
      <c r="C58" s="28" t="s">
        <v>128</v>
      </c>
      <c r="D58" s="21" t="s">
        <v>19</v>
      </c>
      <c r="E58" s="25" t="str">
        <f>VLOOKUP(D58,'pomocna tabulka'!$B$2:$D$12,3,0)</f>
        <v>Úrad vlády SR</v>
      </c>
      <c r="F58" s="58" t="str">
        <f>+IFERROR(VLOOKUP(VALUE(MID($B58,11,1)),'pomocna tabulka'!$F$2:$G$7,2,0),"")</f>
        <v>Zálohová platba</v>
      </c>
      <c r="G58" s="22" t="s">
        <v>20</v>
      </c>
      <c r="H58" s="112">
        <v>45050</v>
      </c>
      <c r="I58" s="32" t="s">
        <v>21</v>
      </c>
      <c r="J58" s="86">
        <v>7950</v>
      </c>
      <c r="K58" s="23"/>
      <c r="L58" s="86">
        <v>0</v>
      </c>
      <c r="M58" s="59">
        <f t="shared" si="1"/>
        <v>53000</v>
      </c>
      <c r="N58" s="90">
        <v>45685</v>
      </c>
      <c r="O58" s="40" t="s">
        <v>22</v>
      </c>
      <c r="P58" s="12"/>
      <c r="Q58" s="12"/>
      <c r="R58" s="12"/>
      <c r="S58" s="12"/>
    </row>
    <row r="59" spans="1:19">
      <c r="A59" s="12"/>
      <c r="B59" s="20" t="s">
        <v>129</v>
      </c>
      <c r="C59" s="28" t="s">
        <v>130</v>
      </c>
      <c r="D59" s="21" t="s">
        <v>19</v>
      </c>
      <c r="E59" s="25" t="str">
        <f>VLOOKUP(D59,'pomocna tabulka'!$B$2:$D$12,3,0)</f>
        <v>Úrad vlády SR</v>
      </c>
      <c r="F59" s="58" t="str">
        <f>+IFERROR(VLOOKUP(VALUE(MID($B59,11,1)),'pomocna tabulka'!$F$2:$G$7,2,0),"")</f>
        <v>Priebežná platba</v>
      </c>
      <c r="G59" s="22" t="s">
        <v>20</v>
      </c>
      <c r="H59" s="114">
        <v>4506.72</v>
      </c>
      <c r="I59" s="22" t="s">
        <v>21</v>
      </c>
      <c r="J59" s="91">
        <v>795.3</v>
      </c>
      <c r="K59" s="33"/>
      <c r="L59" s="86">
        <v>0</v>
      </c>
      <c r="M59" s="59">
        <f t="shared" si="1"/>
        <v>5302.02</v>
      </c>
      <c r="N59" s="90">
        <v>45685</v>
      </c>
      <c r="O59" s="40" t="s">
        <v>22</v>
      </c>
      <c r="P59" s="12"/>
      <c r="Q59" s="12"/>
      <c r="R59" s="12"/>
      <c r="S59" s="12"/>
    </row>
    <row r="60" spans="1:19">
      <c r="A60" s="12"/>
      <c r="B60" s="20" t="s">
        <v>131</v>
      </c>
      <c r="C60" s="61" t="s">
        <v>132</v>
      </c>
      <c r="D60" s="21" t="s">
        <v>19</v>
      </c>
      <c r="E60" s="25" t="str">
        <f>VLOOKUP(D60,'pomocna tabulka'!$B$2:$D$12,3,0)</f>
        <v>Úrad vlády SR</v>
      </c>
      <c r="F60" s="58" t="str">
        <f>+IFERROR(VLOOKUP(VALUE(MID($B60,11,1)),'pomocna tabulka'!$F$2:$G$7,2,0),"")</f>
        <v>Zálohová platba</v>
      </c>
      <c r="G60" s="22" t="s">
        <v>20</v>
      </c>
      <c r="H60" s="112">
        <v>41859.1</v>
      </c>
      <c r="I60" s="22" t="s">
        <v>21</v>
      </c>
      <c r="J60" s="86">
        <v>7386.9</v>
      </c>
      <c r="K60" s="23"/>
      <c r="L60" s="92">
        <v>0</v>
      </c>
      <c r="M60" s="59">
        <f t="shared" si="1"/>
        <v>49246</v>
      </c>
      <c r="N60" s="93">
        <v>45685</v>
      </c>
      <c r="O60" s="22" t="s">
        <v>22</v>
      </c>
      <c r="P60" s="12"/>
      <c r="Q60" s="12"/>
      <c r="R60" s="12"/>
      <c r="S60" s="12"/>
    </row>
    <row r="61" spans="1:19">
      <c r="A61" s="12"/>
      <c r="B61" s="16" t="s">
        <v>133</v>
      </c>
      <c r="C61" s="18" t="s">
        <v>134</v>
      </c>
      <c r="D61" s="15" t="s">
        <v>19</v>
      </c>
      <c r="E61" s="25" t="str">
        <f>VLOOKUP(D61,'pomocna tabulka'!$B$2:$D$12,3,0)</f>
        <v>Úrad vlády SR</v>
      </c>
      <c r="F61" s="58" t="str">
        <f>+IFERROR(VLOOKUP(VALUE(MID($B61,11,1)),'pomocna tabulka'!$F$2:$G$7,2,0),"")</f>
        <v>Priebežná platba</v>
      </c>
      <c r="G61" s="19" t="s">
        <v>20</v>
      </c>
      <c r="H61" s="29">
        <v>39774.339999999997</v>
      </c>
      <c r="I61" s="19" t="s">
        <v>21</v>
      </c>
      <c r="J61" s="94">
        <v>7019</v>
      </c>
      <c r="K61" s="17"/>
      <c r="L61" s="88">
        <v>0</v>
      </c>
      <c r="M61" s="59">
        <f t="shared" si="1"/>
        <v>46793.34</v>
      </c>
      <c r="N61" s="90">
        <v>45685</v>
      </c>
      <c r="O61" s="22" t="s">
        <v>22</v>
      </c>
      <c r="P61" s="12"/>
      <c r="Q61" s="12"/>
      <c r="R61" s="12"/>
      <c r="S61" s="12"/>
    </row>
    <row r="62" spans="1:19">
      <c r="A62" s="12"/>
      <c r="B62" s="16" t="s">
        <v>135</v>
      </c>
      <c r="C62" s="18" t="s">
        <v>136</v>
      </c>
      <c r="D62" s="15" t="s">
        <v>19</v>
      </c>
      <c r="E62" s="25" t="str">
        <f>VLOOKUP(D62,'pomocna tabulka'!$B$2:$D$12,3,0)</f>
        <v>Úrad vlády SR</v>
      </c>
      <c r="F62" s="58" t="str">
        <f>+IFERROR(VLOOKUP(VALUE(MID($B62,11,1)),'pomocna tabulka'!$F$2:$G$7,2,0),"")</f>
        <v>Zálohová platba</v>
      </c>
      <c r="G62" s="19" t="s">
        <v>20</v>
      </c>
      <c r="H62" s="29">
        <v>33224.85</v>
      </c>
      <c r="I62" s="19" t="s">
        <v>21</v>
      </c>
      <c r="J62" s="94">
        <v>5863.21</v>
      </c>
      <c r="K62" s="17"/>
      <c r="L62" s="88">
        <v>0</v>
      </c>
      <c r="M62" s="59">
        <f t="shared" si="1"/>
        <v>39088.06</v>
      </c>
      <c r="N62" s="87">
        <v>45686</v>
      </c>
      <c r="O62" s="22" t="s">
        <v>22</v>
      </c>
      <c r="P62" s="12"/>
      <c r="Q62" s="12"/>
      <c r="R62" s="12"/>
      <c r="S62" s="12"/>
    </row>
    <row r="63" spans="1:19">
      <c r="A63" s="12"/>
      <c r="B63" s="16" t="s">
        <v>137</v>
      </c>
      <c r="C63" s="18" t="s">
        <v>138</v>
      </c>
      <c r="D63" s="15" t="s">
        <v>19</v>
      </c>
      <c r="E63" s="25" t="str">
        <f>VLOOKUP(D63,'pomocna tabulka'!$B$2:$D$12,3,0)</f>
        <v>Úrad vlády SR</v>
      </c>
      <c r="F63" s="58" t="str">
        <f>+IFERROR(VLOOKUP(VALUE(MID($B63,11,1)),'pomocna tabulka'!$F$2:$G$7,2,0),"")</f>
        <v>Priebežná platba</v>
      </c>
      <c r="G63" s="19" t="s">
        <v>20</v>
      </c>
      <c r="H63" s="29">
        <v>4506.72</v>
      </c>
      <c r="I63" s="19" t="s">
        <v>21</v>
      </c>
      <c r="J63" s="94">
        <v>795.3</v>
      </c>
      <c r="K63" s="17"/>
      <c r="L63" s="88">
        <v>0</v>
      </c>
      <c r="M63" s="59">
        <f t="shared" si="1"/>
        <v>5302.02</v>
      </c>
      <c r="N63" s="87">
        <v>45686</v>
      </c>
      <c r="O63" s="22" t="s">
        <v>22</v>
      </c>
      <c r="P63" s="12"/>
      <c r="Q63" s="12"/>
      <c r="R63" s="12"/>
      <c r="S63" s="12"/>
    </row>
    <row r="64" spans="1:19">
      <c r="A64" s="12"/>
      <c r="B64" s="16" t="s">
        <v>139</v>
      </c>
      <c r="C64" s="18" t="s">
        <v>140</v>
      </c>
      <c r="D64" s="15" t="s">
        <v>19</v>
      </c>
      <c r="E64" s="25" t="str">
        <f>VLOOKUP(D64,'pomocna tabulka'!$B$2:$D$12,3,0)</f>
        <v>Úrad vlády SR</v>
      </c>
      <c r="F64" s="58" t="str">
        <f>+IFERROR(VLOOKUP(VALUE(MID($B64,11,1)),'pomocna tabulka'!$F$2:$G$7,2,0),"")</f>
        <v>Priebežná platba</v>
      </c>
      <c r="G64" s="19" t="s">
        <v>20</v>
      </c>
      <c r="H64" s="29">
        <v>17953.45</v>
      </c>
      <c r="I64" s="19" t="s">
        <v>21</v>
      </c>
      <c r="J64" s="94">
        <v>3168.26</v>
      </c>
      <c r="K64" s="17"/>
      <c r="L64" s="88">
        <v>0</v>
      </c>
      <c r="M64" s="59">
        <f t="shared" si="1"/>
        <v>21121.71</v>
      </c>
      <c r="N64" s="87">
        <v>45686</v>
      </c>
      <c r="O64" s="19" t="s">
        <v>22</v>
      </c>
      <c r="P64" s="12"/>
      <c r="Q64" s="12"/>
      <c r="R64" s="12"/>
      <c r="S64" s="12"/>
    </row>
    <row r="65" spans="1:19">
      <c r="A65" s="12"/>
      <c r="B65" s="20" t="s">
        <v>141</v>
      </c>
      <c r="C65" s="28" t="s">
        <v>142</v>
      </c>
      <c r="D65" s="21" t="s">
        <v>19</v>
      </c>
      <c r="E65" s="25" t="str">
        <f>VLOOKUP(D65,'pomocna tabulka'!$B$2:$D$12,3,0)</f>
        <v>Úrad vlády SR</v>
      </c>
      <c r="F65" s="58" t="str">
        <f>+IFERROR(VLOOKUP(VALUE(MID($B65,11,1)),'pomocna tabulka'!$F$2:$G$7,2,0),"")</f>
        <v>Priebežná platba</v>
      </c>
      <c r="G65" s="22" t="s">
        <v>20</v>
      </c>
      <c r="H65" s="112">
        <v>7886.75</v>
      </c>
      <c r="I65" s="22" t="s">
        <v>21</v>
      </c>
      <c r="J65" s="92">
        <v>1391.78</v>
      </c>
      <c r="K65" s="23"/>
      <c r="L65" s="86">
        <v>0</v>
      </c>
      <c r="M65" s="59">
        <f t="shared" si="1"/>
        <v>9278.5300000000007</v>
      </c>
      <c r="N65" s="90">
        <v>45686</v>
      </c>
      <c r="O65" s="22" t="s">
        <v>22</v>
      </c>
      <c r="P65" s="12"/>
      <c r="Q65" s="12"/>
      <c r="R65" s="12"/>
      <c r="S65" s="12"/>
    </row>
    <row r="66" spans="1:19">
      <c r="A66" s="12"/>
      <c r="B66" s="16" t="s">
        <v>143</v>
      </c>
      <c r="C66" s="18" t="s">
        <v>144</v>
      </c>
      <c r="D66" s="15" t="s">
        <v>19</v>
      </c>
      <c r="E66" s="25" t="str">
        <f>VLOOKUP(D66,'pomocna tabulka'!$B$2:$D$12,3,0)</f>
        <v>Úrad vlády SR</v>
      </c>
      <c r="F66" s="58" t="str">
        <f>+IFERROR(VLOOKUP(VALUE(MID($B66,11,1)),'pomocna tabulka'!$F$2:$G$7,2,0),"")</f>
        <v>Zálohová platba</v>
      </c>
      <c r="G66" s="19" t="s">
        <v>20</v>
      </c>
      <c r="H66" s="29">
        <v>14709.98</v>
      </c>
      <c r="I66" s="19" t="s">
        <v>21</v>
      </c>
      <c r="J66" s="88">
        <v>2595.88</v>
      </c>
      <c r="K66" s="17"/>
      <c r="L66" s="88">
        <v>0</v>
      </c>
      <c r="M66" s="59">
        <f t="shared" si="1"/>
        <v>17305.86</v>
      </c>
      <c r="N66" s="87">
        <v>45686</v>
      </c>
      <c r="O66" s="19" t="s">
        <v>22</v>
      </c>
      <c r="P66" s="12"/>
      <c r="Q66" s="12"/>
      <c r="R66" s="12"/>
      <c r="S66" s="12"/>
    </row>
    <row r="67" spans="1:19">
      <c r="A67" s="12"/>
      <c r="B67" s="16" t="s">
        <v>145</v>
      </c>
      <c r="C67" s="28" t="s">
        <v>146</v>
      </c>
      <c r="D67" s="21" t="s">
        <v>19</v>
      </c>
      <c r="E67" s="25" t="str">
        <f>VLOOKUP(D67,'pomocna tabulka'!$B$2:$D$12,3,0)</f>
        <v>Úrad vlády SR</v>
      </c>
      <c r="F67" s="58" t="str">
        <f>+IFERROR(VLOOKUP(VALUE(MID($B67,11,1)),'pomocna tabulka'!$F$2:$G$7,2,0),"")</f>
        <v>Priebežná platba</v>
      </c>
      <c r="G67" s="22" t="s">
        <v>20</v>
      </c>
      <c r="H67" s="112">
        <v>12936.87</v>
      </c>
      <c r="I67" s="22" t="s">
        <v>21</v>
      </c>
      <c r="J67" s="86">
        <v>2282.98</v>
      </c>
      <c r="K67" s="23"/>
      <c r="L67" s="86">
        <v>0</v>
      </c>
      <c r="M67" s="59">
        <f t="shared" si="1"/>
        <v>15219.85</v>
      </c>
      <c r="N67" s="90">
        <v>45686</v>
      </c>
      <c r="O67" s="22" t="s">
        <v>22</v>
      </c>
      <c r="P67" s="12"/>
      <c r="Q67" s="12"/>
      <c r="R67" s="12"/>
      <c r="S67" s="12"/>
    </row>
    <row r="68" spans="1:19">
      <c r="A68" s="12"/>
      <c r="B68" s="16" t="s">
        <v>147</v>
      </c>
      <c r="C68" s="18" t="s">
        <v>40</v>
      </c>
      <c r="D68" s="15" t="s">
        <v>19</v>
      </c>
      <c r="E68" s="25" t="str">
        <f>VLOOKUP(D68,'pomocna tabulka'!$B$2:$D$12,3,0)</f>
        <v>Úrad vlády SR</v>
      </c>
      <c r="F68" s="58" t="str">
        <f>+IFERROR(VLOOKUP(VALUE(MID($B68,11,1)),'pomocna tabulka'!$F$2:$G$7,2,0),"")</f>
        <v>Priebežná platba</v>
      </c>
      <c r="G68" s="19" t="s">
        <v>20</v>
      </c>
      <c r="H68" s="29">
        <v>13293.42</v>
      </c>
      <c r="I68" s="19" t="s">
        <v>21</v>
      </c>
      <c r="J68" s="88">
        <v>2345.9</v>
      </c>
      <c r="K68" s="17"/>
      <c r="L68" s="86">
        <v>0</v>
      </c>
      <c r="M68" s="59">
        <f t="shared" si="1"/>
        <v>15639.32</v>
      </c>
      <c r="N68" s="87">
        <v>45686</v>
      </c>
      <c r="O68" s="19" t="s">
        <v>22</v>
      </c>
      <c r="P68" s="12"/>
      <c r="Q68" s="12"/>
      <c r="R68" s="12"/>
      <c r="S68" s="12"/>
    </row>
    <row r="69" spans="1:19">
      <c r="A69" s="12"/>
      <c r="B69" s="16" t="s">
        <v>148</v>
      </c>
      <c r="C69" s="18" t="s">
        <v>149</v>
      </c>
      <c r="D69" s="15" t="s">
        <v>19</v>
      </c>
      <c r="E69" s="25" t="str">
        <f>VLOOKUP(D69,'pomocna tabulka'!$B$2:$D$12,3,0)</f>
        <v>Úrad vlády SR</v>
      </c>
      <c r="F69" s="58" t="str">
        <f>+IFERROR(VLOOKUP(VALUE(MID($B69,11,1)),'pomocna tabulka'!$F$2:$G$7,2,0),"")</f>
        <v>Priebežná platba</v>
      </c>
      <c r="G69" s="19" t="s">
        <v>20</v>
      </c>
      <c r="H69" s="112">
        <v>6760.08</v>
      </c>
      <c r="I69" s="19" t="s">
        <v>21</v>
      </c>
      <c r="J69" s="88">
        <v>1192.95</v>
      </c>
      <c r="K69" s="17"/>
      <c r="L69" s="86">
        <v>0</v>
      </c>
      <c r="M69" s="59">
        <f t="shared" si="1"/>
        <v>7953.03</v>
      </c>
      <c r="N69" s="87">
        <v>45686</v>
      </c>
      <c r="O69" s="19" t="s">
        <v>22</v>
      </c>
      <c r="P69" s="12"/>
      <c r="Q69" s="12"/>
      <c r="R69" s="12"/>
      <c r="S69" s="12"/>
    </row>
    <row r="70" spans="1:19">
      <c r="A70" s="12"/>
      <c r="B70" s="16" t="s">
        <v>150</v>
      </c>
      <c r="C70" s="18" t="s">
        <v>151</v>
      </c>
      <c r="D70" s="15" t="s">
        <v>19</v>
      </c>
      <c r="E70" s="25" t="str">
        <f>VLOOKUP(D70,'pomocna tabulka'!$B$2:$D$12,3,0)</f>
        <v>Úrad vlády SR</v>
      </c>
      <c r="F70" s="58" t="str">
        <f>+IFERROR(VLOOKUP(VALUE(MID($B70,11,1)),'pomocna tabulka'!$F$2:$G$7,2,0),"")</f>
        <v>Priebežná platba</v>
      </c>
      <c r="G70" s="19" t="s">
        <v>20</v>
      </c>
      <c r="H70" s="112">
        <v>12262.46</v>
      </c>
      <c r="I70" s="19" t="s">
        <v>21</v>
      </c>
      <c r="J70" s="88">
        <v>2163.96</v>
      </c>
      <c r="K70" s="17"/>
      <c r="L70" s="86">
        <v>0</v>
      </c>
      <c r="M70" s="59">
        <f t="shared" si="1"/>
        <v>14426.419999999998</v>
      </c>
      <c r="N70" s="87">
        <v>45686</v>
      </c>
      <c r="O70" s="22" t="s">
        <v>22</v>
      </c>
      <c r="P70" s="12"/>
      <c r="Q70" s="12"/>
      <c r="R70" s="12"/>
      <c r="S70" s="12"/>
    </row>
    <row r="71" spans="1:19">
      <c r="A71" s="12"/>
      <c r="B71" s="16" t="s">
        <v>152</v>
      </c>
      <c r="C71" s="18" t="s">
        <v>153</v>
      </c>
      <c r="D71" s="15" t="s">
        <v>19</v>
      </c>
      <c r="E71" s="25" t="str">
        <f>VLOOKUP(D71,'pomocna tabulka'!$B$2:$D$12,3,0)</f>
        <v>Úrad vlády SR</v>
      </c>
      <c r="F71" s="58" t="str">
        <f>+IFERROR(VLOOKUP(VALUE(MID($B71,11,1)),'pomocna tabulka'!$F$2:$G$7,2,0),"")</f>
        <v>Zálohová platba</v>
      </c>
      <c r="G71" s="19" t="s">
        <v>20</v>
      </c>
      <c r="H71" s="112">
        <v>24650</v>
      </c>
      <c r="I71" s="19" t="s">
        <v>21</v>
      </c>
      <c r="J71" s="86">
        <v>4350</v>
      </c>
      <c r="K71" s="17"/>
      <c r="L71" s="86">
        <v>0</v>
      </c>
      <c r="M71" s="59">
        <f t="shared" si="1"/>
        <v>29000</v>
      </c>
      <c r="N71" s="87">
        <v>45686</v>
      </c>
      <c r="O71" s="22" t="s">
        <v>22</v>
      </c>
      <c r="P71" s="12"/>
      <c r="Q71" s="12"/>
      <c r="R71" s="12"/>
      <c r="S71" s="12"/>
    </row>
    <row r="72" spans="1:19">
      <c r="A72" s="12"/>
      <c r="B72" s="16" t="s">
        <v>154</v>
      </c>
      <c r="C72" s="18" t="s">
        <v>155</v>
      </c>
      <c r="D72" s="15" t="s">
        <v>19</v>
      </c>
      <c r="E72" s="25" t="str">
        <f>VLOOKUP(D72,'pomocna tabulka'!$B$2:$D$12,3,0)</f>
        <v>Úrad vlády SR</v>
      </c>
      <c r="F72" s="58" t="str">
        <f>+IFERROR(VLOOKUP(VALUE(MID($B72,11,1)),'pomocna tabulka'!$F$2:$G$7,2,0),"")</f>
        <v>Priebežná platba</v>
      </c>
      <c r="G72" s="19" t="s">
        <v>20</v>
      </c>
      <c r="H72" s="112">
        <v>13520.15</v>
      </c>
      <c r="I72" s="22" t="s">
        <v>21</v>
      </c>
      <c r="J72" s="86">
        <v>2385.91</v>
      </c>
      <c r="K72" s="17"/>
      <c r="L72" s="86">
        <v>0</v>
      </c>
      <c r="M72" s="59">
        <f t="shared" ref="M72:M92" si="2">SUM(H72+J72+L72)</f>
        <v>15906.06</v>
      </c>
      <c r="N72" s="87">
        <v>45686</v>
      </c>
      <c r="O72" s="22" t="s">
        <v>22</v>
      </c>
      <c r="P72" s="12"/>
      <c r="Q72" s="12"/>
      <c r="R72" s="12"/>
      <c r="S72" s="12"/>
    </row>
    <row r="73" spans="1:19">
      <c r="A73" s="12"/>
      <c r="B73" s="20" t="s">
        <v>156</v>
      </c>
      <c r="C73" s="28" t="s">
        <v>157</v>
      </c>
      <c r="D73" s="21" t="s">
        <v>19</v>
      </c>
      <c r="E73" s="25" t="str">
        <f>VLOOKUP(D73,'pomocna tabulka'!$B$2:$D$12,3,0)</f>
        <v>Úrad vlády SR</v>
      </c>
      <c r="F73" s="58" t="str">
        <f>+IFERROR(VLOOKUP(VALUE(MID($B73,11,1)),'pomocna tabulka'!$F$2:$G$7,2,0),"")</f>
        <v>Zálohová platba</v>
      </c>
      <c r="G73" s="19" t="s">
        <v>20</v>
      </c>
      <c r="H73" s="112">
        <v>51000</v>
      </c>
      <c r="I73" s="19" t="s">
        <v>21</v>
      </c>
      <c r="J73" s="86">
        <v>9000</v>
      </c>
      <c r="K73" s="33"/>
      <c r="L73" s="92">
        <v>0</v>
      </c>
      <c r="M73" s="59">
        <f t="shared" si="2"/>
        <v>60000</v>
      </c>
      <c r="N73" s="90">
        <v>45686</v>
      </c>
      <c r="O73" s="22" t="s">
        <v>22</v>
      </c>
      <c r="P73" s="12"/>
      <c r="Q73" s="12"/>
      <c r="R73" s="12"/>
      <c r="S73" s="12"/>
    </row>
    <row r="74" spans="1:19">
      <c r="A74" s="12"/>
      <c r="B74" s="16" t="s">
        <v>158</v>
      </c>
      <c r="C74" s="63" t="s">
        <v>159</v>
      </c>
      <c r="D74" s="15" t="s">
        <v>19</v>
      </c>
      <c r="E74" s="25" t="str">
        <f>VLOOKUP(D74,'pomocna tabulka'!$B$2:$D$12,3,0)</f>
        <v>Úrad vlády SR</v>
      </c>
      <c r="F74" s="58" t="str">
        <f>+IFERROR(VLOOKUP(VALUE(MID($B74,11,1)),'pomocna tabulka'!$F$2:$G$7,2,0),"")</f>
        <v>Priebežná platba</v>
      </c>
      <c r="G74" s="19" t="s">
        <v>20</v>
      </c>
      <c r="H74" s="29">
        <v>2253.36</v>
      </c>
      <c r="I74" s="19" t="s">
        <v>21</v>
      </c>
      <c r="J74" s="88">
        <v>397.65</v>
      </c>
      <c r="K74" s="17"/>
      <c r="L74" s="88">
        <v>0</v>
      </c>
      <c r="M74" s="59">
        <f t="shared" si="2"/>
        <v>2651.01</v>
      </c>
      <c r="N74" s="87">
        <v>45686</v>
      </c>
      <c r="O74" s="19" t="s">
        <v>22</v>
      </c>
      <c r="P74" s="12"/>
      <c r="Q74" s="12"/>
      <c r="R74" s="12"/>
      <c r="S74" s="12"/>
    </row>
    <row r="75" spans="1:19">
      <c r="A75" s="12"/>
      <c r="B75" s="16" t="s">
        <v>160</v>
      </c>
      <c r="C75" s="63" t="s">
        <v>161</v>
      </c>
      <c r="D75" s="15" t="s">
        <v>19</v>
      </c>
      <c r="E75" s="25" t="str">
        <f>VLOOKUP(D75,'pomocna tabulka'!$B$2:$D$12,3,0)</f>
        <v>Úrad vlády SR</v>
      </c>
      <c r="F75" s="58" t="str">
        <f>+IFERROR(VLOOKUP(VALUE(MID($B75,11,1)),'pomocna tabulka'!$F$2:$G$7,2,0),"")</f>
        <v>Priebežná platba</v>
      </c>
      <c r="G75" s="19" t="s">
        <v>20</v>
      </c>
      <c r="H75" s="29">
        <v>6760.08</v>
      </c>
      <c r="I75" s="19" t="s">
        <v>21</v>
      </c>
      <c r="J75" s="88">
        <v>1192.95</v>
      </c>
      <c r="K75" s="17"/>
      <c r="L75" s="88">
        <v>0</v>
      </c>
      <c r="M75" s="59">
        <f t="shared" si="2"/>
        <v>7953.03</v>
      </c>
      <c r="N75" s="87">
        <v>45687</v>
      </c>
      <c r="O75" s="19" t="s">
        <v>22</v>
      </c>
      <c r="P75" s="12"/>
      <c r="Q75" s="12"/>
      <c r="R75" s="12"/>
      <c r="S75" s="12"/>
    </row>
    <row r="76" spans="1:19">
      <c r="A76" s="12"/>
      <c r="B76" s="20" t="s">
        <v>162</v>
      </c>
      <c r="C76" s="61" t="s">
        <v>163</v>
      </c>
      <c r="D76" s="21" t="s">
        <v>19</v>
      </c>
      <c r="E76" s="25" t="str">
        <f>VLOOKUP(D76,'pomocna tabulka'!$B$2:$D$12,3,0)</f>
        <v>Úrad vlády SR</v>
      </c>
      <c r="F76" s="58" t="str">
        <f>+IFERROR(VLOOKUP(VALUE(MID($B76,11,1)),'pomocna tabulka'!$F$2:$G$7,2,0),"")</f>
        <v>Priebežná platba</v>
      </c>
      <c r="G76" s="22" t="s">
        <v>20</v>
      </c>
      <c r="H76" s="112">
        <v>4506.72</v>
      </c>
      <c r="I76" s="22" t="s">
        <v>21</v>
      </c>
      <c r="J76" s="86">
        <v>795.3</v>
      </c>
      <c r="K76" s="23"/>
      <c r="L76" s="86">
        <v>0</v>
      </c>
      <c r="M76" s="59">
        <f t="shared" si="2"/>
        <v>5302.02</v>
      </c>
      <c r="N76" s="90">
        <v>45687</v>
      </c>
      <c r="O76" s="19" t="s">
        <v>22</v>
      </c>
      <c r="P76" s="12"/>
      <c r="Q76" s="12"/>
      <c r="R76" s="12"/>
      <c r="S76" s="12"/>
    </row>
    <row r="77" spans="1:19">
      <c r="A77" s="12"/>
      <c r="B77" s="16" t="s">
        <v>164</v>
      </c>
      <c r="C77" s="18" t="s">
        <v>165</v>
      </c>
      <c r="D77" s="15" t="s">
        <v>19</v>
      </c>
      <c r="E77" s="25" t="str">
        <f>VLOOKUP(D77,'pomocna tabulka'!$B$2:$D$12,3,0)</f>
        <v>Úrad vlády SR</v>
      </c>
      <c r="F77" s="58" t="str">
        <f>+IFERROR(VLOOKUP(VALUE(MID($B77,11,1)),'pomocna tabulka'!$F$2:$G$7,2,0),"")</f>
        <v>Priebežná platba</v>
      </c>
      <c r="G77" s="19" t="s">
        <v>20</v>
      </c>
      <c r="H77" s="29">
        <v>4506.72</v>
      </c>
      <c r="I77" s="19" t="s">
        <v>21</v>
      </c>
      <c r="J77" s="88">
        <v>795.3</v>
      </c>
      <c r="K77" s="17"/>
      <c r="L77" s="88">
        <v>0</v>
      </c>
      <c r="M77" s="59">
        <f t="shared" si="2"/>
        <v>5302.02</v>
      </c>
      <c r="N77" s="90">
        <v>45687</v>
      </c>
      <c r="O77" s="19" t="s">
        <v>22</v>
      </c>
      <c r="P77" s="12"/>
      <c r="Q77" s="12"/>
      <c r="R77" s="12"/>
      <c r="S77" s="12"/>
    </row>
    <row r="78" spans="1:19">
      <c r="A78" s="12"/>
      <c r="B78" s="16" t="s">
        <v>166</v>
      </c>
      <c r="C78" s="18" t="s">
        <v>167</v>
      </c>
      <c r="D78" s="15" t="s">
        <v>19</v>
      </c>
      <c r="E78" s="25" t="str">
        <f>VLOOKUP(D78,'pomocna tabulka'!$B$2:$D$12,3,0)</f>
        <v>Úrad vlády SR</v>
      </c>
      <c r="F78" s="58" t="str">
        <f>+IFERROR(VLOOKUP(VALUE(MID($B78,11,1)),'pomocna tabulka'!$F$2:$G$7,2,0),"")</f>
        <v>Zálohová platba</v>
      </c>
      <c r="G78" s="19" t="s">
        <v>20</v>
      </c>
      <c r="H78" s="29">
        <v>21250</v>
      </c>
      <c r="I78" s="19" t="s">
        <v>21</v>
      </c>
      <c r="J78" s="88">
        <v>3750</v>
      </c>
      <c r="K78" s="17"/>
      <c r="L78" s="88">
        <v>0</v>
      </c>
      <c r="M78" s="59">
        <f t="shared" si="2"/>
        <v>25000</v>
      </c>
      <c r="N78" s="90">
        <v>45687</v>
      </c>
      <c r="O78" s="19" t="s">
        <v>22</v>
      </c>
      <c r="P78" s="12"/>
      <c r="Q78" s="12"/>
      <c r="R78" s="12"/>
      <c r="S78" s="12"/>
    </row>
    <row r="79" spans="1:19">
      <c r="A79" s="12"/>
      <c r="B79" s="16" t="s">
        <v>168</v>
      </c>
      <c r="C79" s="18" t="s">
        <v>163</v>
      </c>
      <c r="D79" s="15" t="s">
        <v>19</v>
      </c>
      <c r="E79" s="25" t="str">
        <f>VLOOKUP(D79,'pomocna tabulka'!$B$2:$D$12,3,0)</f>
        <v>Úrad vlády SR</v>
      </c>
      <c r="F79" s="58" t="str">
        <f>+IFERROR(VLOOKUP(VALUE(MID($B79,11,1)),'pomocna tabulka'!$F$2:$G$7,2,0),"")</f>
        <v>Priebežná platba</v>
      </c>
      <c r="G79" s="19" t="s">
        <v>20</v>
      </c>
      <c r="H79" s="29">
        <v>4280.6000000000004</v>
      </c>
      <c r="I79" s="19" t="s">
        <v>21</v>
      </c>
      <c r="J79" s="88">
        <v>755.4</v>
      </c>
      <c r="K79" s="23"/>
      <c r="L79" s="86">
        <v>0</v>
      </c>
      <c r="M79" s="59">
        <f t="shared" si="2"/>
        <v>5036</v>
      </c>
      <c r="N79" s="90">
        <v>45687</v>
      </c>
      <c r="O79" s="19" t="s">
        <v>22</v>
      </c>
      <c r="P79" s="12"/>
      <c r="Q79" s="12"/>
      <c r="R79" s="12"/>
      <c r="S79" s="12"/>
    </row>
    <row r="80" spans="1:19">
      <c r="A80" s="12"/>
      <c r="B80" s="16" t="s">
        <v>169</v>
      </c>
      <c r="C80" s="18" t="s">
        <v>165</v>
      </c>
      <c r="D80" s="15" t="s">
        <v>19</v>
      </c>
      <c r="E80" s="25" t="str">
        <f>VLOOKUP(D80,'pomocna tabulka'!$B$2:$D$12,3,0)</f>
        <v>Úrad vlády SR</v>
      </c>
      <c r="F80" s="58" t="str">
        <f>+IFERROR(VLOOKUP(VALUE(MID($B80,11,1)),'pomocna tabulka'!$F$2:$G$7,2,0),"")</f>
        <v>Priebežná platba</v>
      </c>
      <c r="G80" s="19" t="s">
        <v>20</v>
      </c>
      <c r="H80" s="29">
        <v>4506.45</v>
      </c>
      <c r="I80" s="19" t="s">
        <v>21</v>
      </c>
      <c r="J80" s="88">
        <v>795.26</v>
      </c>
      <c r="K80" s="17"/>
      <c r="L80" s="88">
        <v>0</v>
      </c>
      <c r="M80" s="59">
        <f t="shared" si="2"/>
        <v>5301.71</v>
      </c>
      <c r="N80" s="90">
        <v>45687</v>
      </c>
      <c r="O80" s="19" t="s">
        <v>22</v>
      </c>
      <c r="P80" s="12"/>
      <c r="Q80" s="12"/>
      <c r="R80" s="12"/>
      <c r="S80" s="12"/>
    </row>
    <row r="81" spans="1:19">
      <c r="A81" s="12"/>
      <c r="B81" s="20" t="s">
        <v>170</v>
      </c>
      <c r="C81" s="28" t="s">
        <v>171</v>
      </c>
      <c r="D81" s="21" t="s">
        <v>29</v>
      </c>
      <c r="E81" s="25" t="str">
        <f>VLOOKUP(D81,'pomocna tabulka'!$B$2:$D$12,3,0)</f>
        <v>MIRRI SR</v>
      </c>
      <c r="F81" s="58" t="str">
        <f>+IFERROR(VLOOKUP(VALUE(MID($B81,11,1)),'pomocna tabulka'!$F$2:$G$7,2,0),"")</f>
        <v>Predfinancovanie</v>
      </c>
      <c r="G81" s="22" t="s">
        <v>30</v>
      </c>
      <c r="H81" s="112">
        <v>234929.33</v>
      </c>
      <c r="I81" s="22" t="s">
        <v>31</v>
      </c>
      <c r="J81" s="95">
        <v>19347.12</v>
      </c>
      <c r="K81" s="23"/>
      <c r="L81" s="86">
        <v>0</v>
      </c>
      <c r="M81" s="59">
        <f t="shared" si="2"/>
        <v>254276.44999999998</v>
      </c>
      <c r="N81" s="90">
        <v>45687</v>
      </c>
      <c r="O81" s="22" t="s">
        <v>22</v>
      </c>
      <c r="P81" s="12"/>
      <c r="Q81" s="12"/>
      <c r="R81" s="12"/>
      <c r="S81" s="12"/>
    </row>
    <row r="82" spans="1:19">
      <c r="A82" s="12"/>
      <c r="B82" s="16" t="s">
        <v>172</v>
      </c>
      <c r="C82" s="18" t="s">
        <v>173</v>
      </c>
      <c r="D82" s="15" t="s">
        <v>19</v>
      </c>
      <c r="E82" s="25" t="str">
        <f>VLOOKUP(D82,'pomocna tabulka'!$B$2:$D$12,3,0)</f>
        <v>Úrad vlády SR</v>
      </c>
      <c r="F82" s="58" t="str">
        <f>+IFERROR(VLOOKUP(VALUE(MID($B82,11,1)),'pomocna tabulka'!$F$2:$G$7,2,0),"")</f>
        <v>Priebežná platba</v>
      </c>
      <c r="G82" s="19" t="s">
        <v>20</v>
      </c>
      <c r="H82" s="112">
        <v>9013.43</v>
      </c>
      <c r="I82" s="22" t="s">
        <v>21</v>
      </c>
      <c r="J82" s="86">
        <v>1590.61</v>
      </c>
      <c r="K82" s="23"/>
      <c r="L82" s="86">
        <v>0</v>
      </c>
      <c r="M82" s="59">
        <f t="shared" si="2"/>
        <v>10604.04</v>
      </c>
      <c r="N82" s="90">
        <v>45687</v>
      </c>
      <c r="O82" s="22" t="s">
        <v>22</v>
      </c>
      <c r="P82" s="12"/>
      <c r="Q82" s="12"/>
      <c r="R82" s="12"/>
      <c r="S82" s="12"/>
    </row>
    <row r="83" spans="1:19">
      <c r="A83" s="12"/>
      <c r="B83" s="16" t="s">
        <v>174</v>
      </c>
      <c r="C83" s="18" t="s">
        <v>161</v>
      </c>
      <c r="D83" s="15" t="s">
        <v>19</v>
      </c>
      <c r="E83" s="25" t="str">
        <f>VLOOKUP(D83,'pomocna tabulka'!$B$2:$D$12,3,0)</f>
        <v>Úrad vlády SR</v>
      </c>
      <c r="F83" s="58" t="str">
        <f>+IFERROR(VLOOKUP(VALUE(MID($B83,11,1)),'pomocna tabulka'!$F$2:$G$7,2,0),"")</f>
        <v>Priebežná platba</v>
      </c>
      <c r="G83" s="34" t="s">
        <v>20</v>
      </c>
      <c r="H83" s="29">
        <v>6760.08</v>
      </c>
      <c r="I83" s="19" t="s">
        <v>21</v>
      </c>
      <c r="J83" s="88">
        <v>1192.95</v>
      </c>
      <c r="K83" s="17"/>
      <c r="L83" s="88">
        <v>0</v>
      </c>
      <c r="M83" s="59">
        <f t="shared" si="2"/>
        <v>7953.03</v>
      </c>
      <c r="N83" s="87">
        <v>45687</v>
      </c>
      <c r="O83" s="19" t="s">
        <v>22</v>
      </c>
      <c r="P83" s="12"/>
      <c r="Q83" s="12"/>
      <c r="R83" s="12"/>
      <c r="S83" s="12"/>
    </row>
    <row r="84" spans="1:19">
      <c r="A84" s="12"/>
      <c r="B84" s="16" t="s">
        <v>175</v>
      </c>
      <c r="C84" s="18" t="s">
        <v>176</v>
      </c>
      <c r="D84" s="15" t="s">
        <v>29</v>
      </c>
      <c r="E84" s="25" t="str">
        <f>VLOOKUP(D84,'pomocna tabulka'!$B$2:$D$12,3,0)</f>
        <v>MIRRI SR</v>
      </c>
      <c r="F84" s="58" t="str">
        <f>+IFERROR(VLOOKUP(VALUE(MID($B84,11,1)),'pomocna tabulka'!$F$2:$G$7,2,0),"")</f>
        <v>Zálohová platba</v>
      </c>
      <c r="G84" s="22" t="s">
        <v>30</v>
      </c>
      <c r="H84" s="29">
        <v>113562.62</v>
      </c>
      <c r="I84" s="22" t="s">
        <v>31</v>
      </c>
      <c r="J84" s="88">
        <v>26275.97</v>
      </c>
      <c r="K84" s="17"/>
      <c r="L84" s="88">
        <v>0</v>
      </c>
      <c r="M84" s="59">
        <f t="shared" si="2"/>
        <v>139838.59</v>
      </c>
      <c r="N84" s="87">
        <v>45688</v>
      </c>
      <c r="O84" s="19" t="s">
        <v>22</v>
      </c>
      <c r="P84" s="12"/>
      <c r="Q84" s="12"/>
      <c r="R84" s="12"/>
      <c r="S84" s="12"/>
    </row>
    <row r="85" spans="1:19">
      <c r="A85" s="12"/>
      <c r="B85" s="20" t="s">
        <v>177</v>
      </c>
      <c r="C85" s="28" t="s">
        <v>178</v>
      </c>
      <c r="D85" s="21" t="s">
        <v>19</v>
      </c>
      <c r="E85" s="25" t="str">
        <f>VLOOKUP(D85,'pomocna tabulka'!$B$2:$D$12,3,0)</f>
        <v>Úrad vlády SR</v>
      </c>
      <c r="F85" s="58" t="str">
        <f>+IFERROR(VLOOKUP(VALUE(MID($B85,11,1)),'pomocna tabulka'!$F$2:$G$7,2,0),"")</f>
        <v>Priebežná platba</v>
      </c>
      <c r="G85" s="32" t="s">
        <v>20</v>
      </c>
      <c r="H85" s="112">
        <v>18026.87</v>
      </c>
      <c r="I85" s="22" t="s">
        <v>21</v>
      </c>
      <c r="J85" s="86">
        <v>3181.21</v>
      </c>
      <c r="K85" s="23"/>
      <c r="L85" s="86">
        <v>0</v>
      </c>
      <c r="M85" s="59">
        <f t="shared" si="2"/>
        <v>21208.079999999998</v>
      </c>
      <c r="N85" s="87">
        <v>45688</v>
      </c>
      <c r="O85" s="19" t="s">
        <v>22</v>
      </c>
      <c r="P85" s="12"/>
      <c r="Q85" s="12"/>
      <c r="R85" s="12"/>
      <c r="S85" s="12"/>
    </row>
    <row r="86" spans="1:19" ht="15.75" customHeight="1">
      <c r="A86" s="12"/>
      <c r="B86" s="20" t="s">
        <v>179</v>
      </c>
      <c r="C86" s="28" t="s">
        <v>180</v>
      </c>
      <c r="D86" s="21" t="s">
        <v>19</v>
      </c>
      <c r="E86" s="25" t="str">
        <f>VLOOKUP(D86,'pomocna tabulka'!$B$2:$D$12,3,0)</f>
        <v>Úrad vlády SR</v>
      </c>
      <c r="F86" s="58" t="str">
        <f>+IFERROR(VLOOKUP(VALUE(MID($B86,11,1)),'pomocna tabulka'!$F$2:$G$7,2,0),"")</f>
        <v>Priebežná platba</v>
      </c>
      <c r="G86" s="22" t="s">
        <v>20</v>
      </c>
      <c r="H86" s="112">
        <v>9013.43</v>
      </c>
      <c r="I86" s="22" t="s">
        <v>21</v>
      </c>
      <c r="J86" s="86">
        <v>1590.61</v>
      </c>
      <c r="K86" s="23"/>
      <c r="L86" s="86">
        <v>0</v>
      </c>
      <c r="M86" s="59">
        <f t="shared" si="2"/>
        <v>10604.04</v>
      </c>
      <c r="N86" s="87">
        <v>45687</v>
      </c>
      <c r="O86" s="22" t="s">
        <v>22</v>
      </c>
      <c r="P86" s="12"/>
      <c r="Q86" s="12"/>
      <c r="R86" s="12"/>
      <c r="S86" s="12"/>
    </row>
    <row r="87" spans="1:19">
      <c r="A87" s="12"/>
      <c r="B87" s="20" t="s">
        <v>181</v>
      </c>
      <c r="C87" s="28" t="s">
        <v>182</v>
      </c>
      <c r="D87" s="21" t="s">
        <v>19</v>
      </c>
      <c r="E87" s="25" t="str">
        <f>VLOOKUP(D87,'pomocna tabulka'!$B$2:$D$12,3,0)</f>
        <v>Úrad vlády SR</v>
      </c>
      <c r="F87" s="58" t="str">
        <f>+IFERROR(VLOOKUP(VALUE(MID($B87,11,1)),'pomocna tabulka'!$F$2:$G$7,2,0),"")</f>
        <v>Priebežná platba</v>
      </c>
      <c r="G87" s="22" t="s">
        <v>20</v>
      </c>
      <c r="H87" s="112">
        <v>13520.15</v>
      </c>
      <c r="I87" s="22" t="s">
        <v>21</v>
      </c>
      <c r="J87" s="86">
        <v>2385.91</v>
      </c>
      <c r="K87" s="23"/>
      <c r="L87" s="86">
        <v>0</v>
      </c>
      <c r="M87" s="59">
        <f t="shared" si="2"/>
        <v>15906.06</v>
      </c>
      <c r="N87" s="87">
        <v>45688</v>
      </c>
      <c r="O87" s="35" t="s">
        <v>22</v>
      </c>
      <c r="P87" s="12"/>
      <c r="Q87" s="12"/>
      <c r="R87" s="12"/>
      <c r="S87" s="12"/>
    </row>
    <row r="88" spans="1:19">
      <c r="A88" s="12"/>
      <c r="B88" s="20" t="s">
        <v>183</v>
      </c>
      <c r="C88" s="28" t="s">
        <v>184</v>
      </c>
      <c r="D88" s="21" t="s">
        <v>19</v>
      </c>
      <c r="E88" s="25" t="str">
        <f>VLOOKUP(D88,'pomocna tabulka'!$B$2:$D$12,3,0)</f>
        <v>Úrad vlády SR</v>
      </c>
      <c r="F88" s="58" t="str">
        <f>+IFERROR(VLOOKUP(VALUE(MID($B88,11,1)),'pomocna tabulka'!$F$2:$G$7,2,0),"")</f>
        <v>Zálohová platba</v>
      </c>
      <c r="G88" s="22" t="s">
        <v>20</v>
      </c>
      <c r="H88" s="112">
        <v>37179.85</v>
      </c>
      <c r="I88" s="22" t="s">
        <v>21</v>
      </c>
      <c r="J88" s="86">
        <v>6561.15</v>
      </c>
      <c r="K88" s="23"/>
      <c r="L88" s="86">
        <v>0</v>
      </c>
      <c r="M88" s="59">
        <f t="shared" si="2"/>
        <v>43741</v>
      </c>
      <c r="N88" s="87">
        <v>45688</v>
      </c>
      <c r="O88" s="35" t="s">
        <v>22</v>
      </c>
      <c r="P88" s="12"/>
      <c r="Q88" s="12"/>
      <c r="R88" s="12"/>
      <c r="S88" s="12"/>
    </row>
    <row r="89" spans="1:19">
      <c r="A89" s="12"/>
      <c r="B89" s="20" t="s">
        <v>185</v>
      </c>
      <c r="C89" s="28" t="s">
        <v>186</v>
      </c>
      <c r="D89" s="21" t="s">
        <v>19</v>
      </c>
      <c r="E89" s="25" t="str">
        <f>VLOOKUP(D89,'pomocna tabulka'!$B$2:$D$12,3,0)</f>
        <v>Úrad vlády SR</v>
      </c>
      <c r="F89" s="58" t="str">
        <f>+IFERROR(VLOOKUP(VALUE(MID($B89,11,1)),'pomocna tabulka'!$F$2:$G$7,2,0),"")</f>
        <v>Priebežná platba</v>
      </c>
      <c r="G89" s="22" t="s">
        <v>20</v>
      </c>
      <c r="H89" s="112">
        <v>8967.86</v>
      </c>
      <c r="I89" s="22" t="s">
        <v>21</v>
      </c>
      <c r="J89" s="86">
        <v>1582.56</v>
      </c>
      <c r="K89" s="23"/>
      <c r="L89" s="86">
        <v>0</v>
      </c>
      <c r="M89" s="59">
        <f t="shared" si="2"/>
        <v>10550.42</v>
      </c>
      <c r="N89" s="87">
        <v>45688</v>
      </c>
      <c r="O89" s="35" t="s">
        <v>22</v>
      </c>
      <c r="P89" s="12"/>
      <c r="Q89" s="12"/>
      <c r="R89" s="12"/>
      <c r="S89" s="12"/>
    </row>
    <row r="90" spans="1:19">
      <c r="A90" s="12"/>
      <c r="B90" s="20" t="s">
        <v>187</v>
      </c>
      <c r="C90" s="28" t="s">
        <v>188</v>
      </c>
      <c r="D90" s="21" t="s">
        <v>19</v>
      </c>
      <c r="E90" s="25" t="str">
        <f>VLOOKUP(D90,'pomocna tabulka'!$B$2:$D$12,3,0)</f>
        <v>Úrad vlády SR</v>
      </c>
      <c r="F90" s="58" t="str">
        <f>+IFERROR(VLOOKUP(VALUE(MID($B90,11,1)),'pomocna tabulka'!$F$2:$G$7,2,0),"")</f>
        <v>Zálohová platba</v>
      </c>
      <c r="G90" s="22" t="s">
        <v>20</v>
      </c>
      <c r="H90" s="112">
        <v>48280</v>
      </c>
      <c r="I90" s="22" t="s">
        <v>21</v>
      </c>
      <c r="J90" s="86">
        <v>8520</v>
      </c>
      <c r="K90" s="23"/>
      <c r="L90" s="86">
        <v>0</v>
      </c>
      <c r="M90" s="59">
        <f t="shared" si="2"/>
        <v>56800</v>
      </c>
      <c r="N90" s="87">
        <v>45688</v>
      </c>
      <c r="O90" s="22" t="s">
        <v>22</v>
      </c>
      <c r="P90" s="12"/>
      <c r="Q90" s="12"/>
      <c r="R90" s="12"/>
      <c r="S90" s="12"/>
    </row>
    <row r="91" spans="1:19">
      <c r="A91" s="12"/>
      <c r="B91" s="20" t="s">
        <v>189</v>
      </c>
      <c r="C91" s="28" t="s">
        <v>190</v>
      </c>
      <c r="D91" s="21" t="s">
        <v>19</v>
      </c>
      <c r="E91" s="25" t="str">
        <f>VLOOKUP(D91,'pomocna tabulka'!$B$2:$D$12,3,0)</f>
        <v>Úrad vlády SR</v>
      </c>
      <c r="F91" s="58" t="str">
        <f>+IFERROR(VLOOKUP(VALUE(MID($B91,11,1)),'pomocna tabulka'!$F$2:$G$7,2,0),"")</f>
        <v>Priebežná platba</v>
      </c>
      <c r="G91" s="22" t="s">
        <v>20</v>
      </c>
      <c r="H91" s="112">
        <v>6664.77</v>
      </c>
      <c r="I91" s="22" t="s">
        <v>21</v>
      </c>
      <c r="J91" s="86">
        <v>1176.1400000000001</v>
      </c>
      <c r="K91" s="23"/>
      <c r="L91" s="86">
        <v>0</v>
      </c>
      <c r="M91" s="59">
        <f t="shared" si="2"/>
        <v>7840.9100000000008</v>
      </c>
      <c r="N91" s="87">
        <v>45688</v>
      </c>
      <c r="O91" s="22" t="s">
        <v>22</v>
      </c>
      <c r="P91" s="12"/>
      <c r="Q91" s="12"/>
      <c r="R91" s="12"/>
      <c r="S91" s="12"/>
    </row>
    <row r="92" spans="1:19">
      <c r="A92" s="12"/>
      <c r="B92" s="20" t="s">
        <v>191</v>
      </c>
      <c r="C92" s="28" t="s">
        <v>192</v>
      </c>
      <c r="D92" s="21" t="s">
        <v>19</v>
      </c>
      <c r="E92" s="25" t="str">
        <f>VLOOKUP(D92,'pomocna tabulka'!$B$2:$D$12,3,0)</f>
        <v>Úrad vlády SR</v>
      </c>
      <c r="F92" s="58" t="str">
        <f>+IFERROR(VLOOKUP(VALUE(MID($B92,11,1)),'pomocna tabulka'!$F$2:$G$7,2,0),"")</f>
        <v>Zálohová platba</v>
      </c>
      <c r="G92" s="22" t="s">
        <v>20</v>
      </c>
      <c r="H92" s="112">
        <v>32300</v>
      </c>
      <c r="I92" s="22" t="s">
        <v>21</v>
      </c>
      <c r="J92" s="86">
        <v>5700</v>
      </c>
      <c r="K92" s="23"/>
      <c r="L92" s="86">
        <v>0</v>
      </c>
      <c r="M92" s="59">
        <f t="shared" si="2"/>
        <v>38000</v>
      </c>
      <c r="N92" s="87">
        <v>45688</v>
      </c>
      <c r="O92" s="22" t="s">
        <v>22</v>
      </c>
      <c r="P92" s="12"/>
      <c r="Q92" s="12"/>
      <c r="R92" s="12"/>
      <c r="S92" s="12"/>
    </row>
    <row r="93" spans="1:19">
      <c r="A93" s="12"/>
      <c r="B93" s="20" t="s">
        <v>193</v>
      </c>
      <c r="C93" s="28" t="s">
        <v>64</v>
      </c>
      <c r="D93" s="15" t="s">
        <v>29</v>
      </c>
      <c r="E93" s="25" t="str">
        <f>VLOOKUP(D93,'pomocna tabulka'!$B$2:$D$12,3,0)</f>
        <v>MIRRI SR</v>
      </c>
      <c r="F93" s="58" t="str">
        <f>+IFERROR(VLOOKUP(VALUE(MID($B93,11,1)),'pomocna tabulka'!$F$2:$G$7,2,0),"")</f>
        <v>Priebežná platba</v>
      </c>
      <c r="G93" s="22" t="s">
        <v>30</v>
      </c>
      <c r="H93" s="112">
        <v>5263.18</v>
      </c>
      <c r="I93" s="22" t="s">
        <v>31</v>
      </c>
      <c r="J93" s="86">
        <v>1755.9</v>
      </c>
      <c r="K93" s="23" t="s">
        <v>65</v>
      </c>
      <c r="L93" s="86">
        <v>507.28</v>
      </c>
      <c r="M93" s="59">
        <f t="shared" ref="M93:M135" si="3">SUM(H93+J93+L93)</f>
        <v>7526.36</v>
      </c>
      <c r="N93" s="87">
        <v>45687</v>
      </c>
      <c r="O93" s="14" t="s">
        <v>36</v>
      </c>
      <c r="P93" s="12"/>
      <c r="Q93" s="12"/>
      <c r="R93" s="12"/>
      <c r="S93" s="12"/>
    </row>
    <row r="94" spans="1:19">
      <c r="A94" s="12"/>
      <c r="B94" s="20" t="s">
        <v>194</v>
      </c>
      <c r="C94" s="28" t="s">
        <v>173</v>
      </c>
      <c r="D94" s="21" t="s">
        <v>19</v>
      </c>
      <c r="E94" s="25" t="str">
        <f>VLOOKUP(D94,'pomocna tabulka'!$B$2:$D$12,3,0)</f>
        <v>Úrad vlády SR</v>
      </c>
      <c r="F94" s="58" t="str">
        <f>+IFERROR(VLOOKUP(VALUE(MID($B94,11,1)),'pomocna tabulka'!$F$2:$G$7,2,0),"")</f>
        <v>Priebežná platba</v>
      </c>
      <c r="G94" s="22" t="s">
        <v>20</v>
      </c>
      <c r="H94" s="112">
        <v>9013.43</v>
      </c>
      <c r="I94" s="22" t="s">
        <v>21</v>
      </c>
      <c r="J94" s="86">
        <v>1590.61</v>
      </c>
      <c r="K94" s="23"/>
      <c r="L94" s="86">
        <v>0</v>
      </c>
      <c r="M94" s="59">
        <f t="shared" si="3"/>
        <v>10604.04</v>
      </c>
      <c r="N94" s="87">
        <v>45688</v>
      </c>
      <c r="O94" s="22" t="s">
        <v>22</v>
      </c>
      <c r="P94" s="12"/>
      <c r="Q94" s="12"/>
      <c r="R94" s="12"/>
      <c r="S94" s="12"/>
    </row>
    <row r="95" spans="1:19">
      <c r="A95" s="12"/>
      <c r="B95" s="20" t="s">
        <v>195</v>
      </c>
      <c r="C95" s="28" t="s">
        <v>196</v>
      </c>
      <c r="D95" s="19" t="s">
        <v>29</v>
      </c>
      <c r="E95" s="25" t="str">
        <f>VLOOKUP(D95,'pomocna tabulka'!$B$2:$D$12,3,0)</f>
        <v>MIRRI SR</v>
      </c>
      <c r="F95" s="58" t="str">
        <f>+IFERROR(VLOOKUP(VALUE(MID($B95,11,1)),'pomocna tabulka'!$F$2:$G$7,2,0),"")</f>
        <v>Zálohová platba</v>
      </c>
      <c r="G95" s="22" t="s">
        <v>197</v>
      </c>
      <c r="H95" s="112">
        <v>124696.83</v>
      </c>
      <c r="I95" s="22" t="s">
        <v>198</v>
      </c>
      <c r="J95" s="45">
        <v>10269.15</v>
      </c>
      <c r="K95" s="23"/>
      <c r="L95" s="86">
        <v>0</v>
      </c>
      <c r="M95" s="59">
        <f t="shared" si="3"/>
        <v>134965.98000000001</v>
      </c>
      <c r="N95" s="87">
        <v>45688</v>
      </c>
      <c r="O95" s="22" t="s">
        <v>22</v>
      </c>
      <c r="P95" s="12"/>
      <c r="Q95" s="12"/>
      <c r="R95" s="12"/>
      <c r="S95" s="12"/>
    </row>
    <row r="96" spans="1:19">
      <c r="A96" s="12"/>
      <c r="B96" s="20" t="s">
        <v>199</v>
      </c>
      <c r="C96" s="28" t="s">
        <v>200</v>
      </c>
      <c r="D96" s="19" t="s">
        <v>29</v>
      </c>
      <c r="E96" s="25" t="str">
        <f>VLOOKUP(D96,'pomocna tabulka'!$B$2:$D$12,3,0)</f>
        <v>MIRRI SR</v>
      </c>
      <c r="F96" s="58" t="str">
        <f>+IFERROR(VLOOKUP(VALUE(MID($B96,11,1)),'pomocna tabulka'!$F$2:$G$7,2,0),"")</f>
        <v>Priebežná platba</v>
      </c>
      <c r="G96" s="22" t="s">
        <v>30</v>
      </c>
      <c r="H96" s="112">
        <v>354817.65</v>
      </c>
      <c r="I96" s="22" t="s">
        <v>31</v>
      </c>
      <c r="J96" s="86">
        <v>118374.03</v>
      </c>
      <c r="K96" s="23" t="s">
        <v>65</v>
      </c>
      <c r="L96" s="86">
        <v>34198.07</v>
      </c>
      <c r="M96" s="59">
        <f t="shared" si="3"/>
        <v>507389.75000000006</v>
      </c>
      <c r="N96" s="87">
        <v>45688</v>
      </c>
      <c r="O96" s="135" t="s">
        <v>36</v>
      </c>
      <c r="P96" s="12"/>
      <c r="Q96" s="12"/>
      <c r="R96" s="12"/>
      <c r="S96" s="12"/>
    </row>
    <row r="97" spans="1:19">
      <c r="A97" s="12"/>
      <c r="B97" s="20" t="s">
        <v>201</v>
      </c>
      <c r="C97" s="28" t="s">
        <v>196</v>
      </c>
      <c r="D97" s="19" t="s">
        <v>29</v>
      </c>
      <c r="E97" s="25" t="str">
        <f>VLOOKUP(D97,'pomocna tabulka'!$B$2:$D$12,3,0)</f>
        <v>MIRRI SR</v>
      </c>
      <c r="F97" s="58" t="str">
        <f>+IFERROR(VLOOKUP(VALUE(MID($B97,11,1)),'pomocna tabulka'!$F$2:$G$7,2,0),"")</f>
        <v>Zálohová platba</v>
      </c>
      <c r="G97" s="22" t="s">
        <v>197</v>
      </c>
      <c r="H97" s="112">
        <v>1235154.51</v>
      </c>
      <c r="I97" s="22" t="s">
        <v>198</v>
      </c>
      <c r="J97" s="86">
        <v>101718.61</v>
      </c>
      <c r="K97" s="23"/>
      <c r="L97" s="86">
        <v>0</v>
      </c>
      <c r="M97" s="59">
        <f t="shared" si="3"/>
        <v>1336873.1200000001</v>
      </c>
      <c r="N97" s="87">
        <v>45688</v>
      </c>
      <c r="O97" s="22" t="s">
        <v>22</v>
      </c>
      <c r="P97" s="12"/>
      <c r="Q97" s="12"/>
      <c r="R97" s="12"/>
      <c r="S97" s="12"/>
    </row>
    <row r="98" spans="1:19">
      <c r="A98" s="12"/>
      <c r="B98" s="20" t="s">
        <v>202</v>
      </c>
      <c r="C98" s="28" t="s">
        <v>203</v>
      </c>
      <c r="D98" s="21" t="s">
        <v>19</v>
      </c>
      <c r="E98" s="25" t="str">
        <f>VLOOKUP(D98,'pomocna tabulka'!$B$2:$D$12,3,0)</f>
        <v>Úrad vlády SR</v>
      </c>
      <c r="F98" s="58" t="str">
        <f>+IFERROR(VLOOKUP(VALUE(MID($B98,11,1)),'pomocna tabulka'!$F$2:$G$7,2,0),"")</f>
        <v>Priebežná platba</v>
      </c>
      <c r="G98" s="22" t="s">
        <v>20</v>
      </c>
      <c r="H98" s="112">
        <v>7054.88</v>
      </c>
      <c r="I98" s="22" t="s">
        <v>21</v>
      </c>
      <c r="J98" s="86">
        <v>1244.98</v>
      </c>
      <c r="K98" s="23"/>
      <c r="L98" s="86">
        <v>0</v>
      </c>
      <c r="M98" s="59">
        <f t="shared" si="3"/>
        <v>8299.86</v>
      </c>
      <c r="N98" s="87">
        <v>45688</v>
      </c>
      <c r="O98" s="22" t="s">
        <v>22</v>
      </c>
      <c r="P98" s="12"/>
      <c r="Q98" s="12"/>
      <c r="R98" s="12"/>
      <c r="S98" s="12"/>
    </row>
    <row r="99" spans="1:19">
      <c r="A99" s="12"/>
      <c r="B99" s="20" t="s">
        <v>204</v>
      </c>
      <c r="C99" s="28" t="s">
        <v>205</v>
      </c>
      <c r="D99" s="21" t="s">
        <v>19</v>
      </c>
      <c r="E99" s="25" t="str">
        <f>VLOOKUP(D99,'pomocna tabulka'!$B$2:$D$12,3,0)</f>
        <v>Úrad vlády SR</v>
      </c>
      <c r="F99" s="58" t="str">
        <f>+IFERROR(VLOOKUP(VALUE(MID($B99,11,1)),'pomocna tabulka'!$F$2:$G$7,2,0),"")</f>
        <v>Zálohová platba</v>
      </c>
      <c r="G99" s="22" t="s">
        <v>20</v>
      </c>
      <c r="H99" s="112">
        <v>42500</v>
      </c>
      <c r="I99" s="22" t="s">
        <v>21</v>
      </c>
      <c r="J99" s="86">
        <v>7500</v>
      </c>
      <c r="K99" s="23"/>
      <c r="L99" s="86">
        <v>0</v>
      </c>
      <c r="M99" s="59">
        <f t="shared" si="3"/>
        <v>50000</v>
      </c>
      <c r="N99" s="87">
        <v>45692</v>
      </c>
      <c r="O99" s="22" t="s">
        <v>22</v>
      </c>
      <c r="P99" s="12"/>
      <c r="Q99" s="12"/>
      <c r="R99" s="12"/>
      <c r="S99" s="12"/>
    </row>
    <row r="100" spans="1:19">
      <c r="A100" s="12"/>
      <c r="B100" s="20" t="s">
        <v>206</v>
      </c>
      <c r="C100" s="28" t="s">
        <v>207</v>
      </c>
      <c r="D100" s="15" t="s">
        <v>19</v>
      </c>
      <c r="E100" s="25" t="str">
        <f>VLOOKUP(D100,'pomocna tabulka'!$B$2:$D$12,3,0)</f>
        <v>Úrad vlády SR</v>
      </c>
      <c r="F100" s="58" t="str">
        <f>+IFERROR(VLOOKUP(VALUE(MID($B100,11,1)),'pomocna tabulka'!$F$2:$G$7,2,0),"")</f>
        <v>Priebežná platba</v>
      </c>
      <c r="G100" s="19" t="s">
        <v>20</v>
      </c>
      <c r="H100" s="29">
        <v>4506.72</v>
      </c>
      <c r="I100" s="19" t="s">
        <v>21</v>
      </c>
      <c r="J100" s="88">
        <v>795.3</v>
      </c>
      <c r="K100" s="17"/>
      <c r="L100" s="88">
        <v>0</v>
      </c>
      <c r="M100" s="59">
        <f t="shared" si="3"/>
        <v>5302.02</v>
      </c>
      <c r="N100" s="90">
        <v>45692</v>
      </c>
      <c r="O100" s="19" t="s">
        <v>22</v>
      </c>
      <c r="P100" s="12"/>
      <c r="Q100" s="12"/>
      <c r="R100" s="12"/>
      <c r="S100" s="12"/>
    </row>
    <row r="101" spans="1:19">
      <c r="A101" s="12"/>
      <c r="B101" s="20" t="s">
        <v>208</v>
      </c>
      <c r="C101" s="28" t="s">
        <v>209</v>
      </c>
      <c r="D101" s="15" t="s">
        <v>19</v>
      </c>
      <c r="E101" s="25" t="str">
        <f>VLOOKUP(D101,'pomocna tabulka'!$B$2:$D$12,3,0)</f>
        <v>Úrad vlády SR</v>
      </c>
      <c r="F101" s="58" t="str">
        <f>+IFERROR(VLOOKUP(VALUE(MID($B101,11,1)),'pomocna tabulka'!$F$2:$G$7,2,0),"")</f>
        <v>Priebežná platba</v>
      </c>
      <c r="G101" s="19" t="s">
        <v>20</v>
      </c>
      <c r="H101" s="29">
        <v>17739.47</v>
      </c>
      <c r="I101" s="19" t="s">
        <v>21</v>
      </c>
      <c r="J101" s="88">
        <v>3130.5</v>
      </c>
      <c r="K101" s="17"/>
      <c r="L101" s="88">
        <v>0</v>
      </c>
      <c r="M101" s="59">
        <f t="shared" si="3"/>
        <v>20869.97</v>
      </c>
      <c r="N101" s="90">
        <v>45692</v>
      </c>
      <c r="O101" s="19" t="s">
        <v>22</v>
      </c>
      <c r="P101" s="12"/>
      <c r="Q101" s="12"/>
      <c r="R101" s="12"/>
      <c r="S101" s="12"/>
    </row>
    <row r="102" spans="1:19">
      <c r="A102" s="12"/>
      <c r="B102" s="20" t="s">
        <v>210</v>
      </c>
      <c r="C102" s="28" t="s">
        <v>211</v>
      </c>
      <c r="D102" s="15" t="s">
        <v>19</v>
      </c>
      <c r="E102" s="25" t="str">
        <f>VLOOKUP(D102,'pomocna tabulka'!$B$2:$D$12,3,0)</f>
        <v>Úrad vlády SR</v>
      </c>
      <c r="F102" s="58" t="str">
        <f>+IFERROR(VLOOKUP(VALUE(MID($B102,11,1)),'pomocna tabulka'!$F$2:$G$7,2,0),"")</f>
        <v>Priebežná platba</v>
      </c>
      <c r="G102" s="19" t="s">
        <v>20</v>
      </c>
      <c r="H102" s="29">
        <v>13313.4</v>
      </c>
      <c r="I102" s="19" t="s">
        <v>21</v>
      </c>
      <c r="J102" s="88">
        <v>2349.42</v>
      </c>
      <c r="K102" s="17"/>
      <c r="L102" s="88">
        <v>0</v>
      </c>
      <c r="M102" s="59">
        <f t="shared" si="3"/>
        <v>15662.82</v>
      </c>
      <c r="N102" s="90">
        <v>45692</v>
      </c>
      <c r="O102" s="19" t="s">
        <v>22</v>
      </c>
      <c r="P102" s="12"/>
      <c r="Q102" s="12"/>
      <c r="R102" s="12"/>
      <c r="S102" s="12"/>
    </row>
    <row r="103" spans="1:19" ht="35.25" customHeight="1">
      <c r="A103" s="12"/>
      <c r="B103" s="20" t="s">
        <v>212</v>
      </c>
      <c r="C103" s="28" t="s">
        <v>69</v>
      </c>
      <c r="D103" s="15" t="s">
        <v>29</v>
      </c>
      <c r="E103" s="25" t="str">
        <f>VLOOKUP(D103,'pomocna tabulka'!$B$2:$D$12,3,0)</f>
        <v>MIRRI SR</v>
      </c>
      <c r="F103" s="58" t="str">
        <f>+IFERROR(VLOOKUP(VALUE(MID($B103,11,1)),'pomocna tabulka'!$F$2:$G$7,2,0),"")</f>
        <v>Priebežná platba</v>
      </c>
      <c r="G103" s="22" t="s">
        <v>30</v>
      </c>
      <c r="H103" s="29">
        <v>155419.74</v>
      </c>
      <c r="I103" s="22" t="s">
        <v>31</v>
      </c>
      <c r="J103" s="88">
        <v>52602.62</v>
      </c>
      <c r="K103" s="17"/>
      <c r="L103" s="88">
        <v>0</v>
      </c>
      <c r="M103" s="59">
        <f t="shared" si="3"/>
        <v>208022.36</v>
      </c>
      <c r="N103" s="87">
        <v>45692</v>
      </c>
      <c r="O103" s="14" t="s">
        <v>36</v>
      </c>
      <c r="P103" s="12"/>
      <c r="Q103" s="12"/>
      <c r="R103" s="12"/>
      <c r="S103" s="12"/>
    </row>
    <row r="104" spans="1:19">
      <c r="A104" s="12"/>
      <c r="B104" s="20" t="s">
        <v>213</v>
      </c>
      <c r="C104" s="28" t="s">
        <v>89</v>
      </c>
      <c r="D104" s="15" t="s">
        <v>19</v>
      </c>
      <c r="E104" s="25" t="str">
        <f>VLOOKUP(D104,'pomocna tabulka'!$B$2:$D$12,3,0)</f>
        <v>Úrad vlády SR</v>
      </c>
      <c r="F104" s="58" t="str">
        <f>+IFERROR(VLOOKUP(VALUE(MID($B104,11,1)),'pomocna tabulka'!$F$2:$G$7,2,0),"")</f>
        <v>Priebežná platba</v>
      </c>
      <c r="G104" s="19" t="s">
        <v>20</v>
      </c>
      <c r="H104" s="112">
        <v>8326.73</v>
      </c>
      <c r="I104" s="19" t="s">
        <v>21</v>
      </c>
      <c r="J104" s="86">
        <v>1469.42</v>
      </c>
      <c r="K104" s="23"/>
      <c r="L104" s="88">
        <v>0</v>
      </c>
      <c r="M104" s="59">
        <f t="shared" si="3"/>
        <v>9796.15</v>
      </c>
      <c r="N104" s="87">
        <v>45693</v>
      </c>
      <c r="O104" s="19" t="s">
        <v>22</v>
      </c>
      <c r="P104" s="12"/>
      <c r="Q104" s="12"/>
      <c r="R104" s="12"/>
      <c r="S104" s="12"/>
    </row>
    <row r="105" spans="1:19">
      <c r="A105" s="12"/>
      <c r="B105" s="20" t="s">
        <v>214</v>
      </c>
      <c r="C105" s="28" t="s">
        <v>215</v>
      </c>
      <c r="D105" s="15" t="s">
        <v>19</v>
      </c>
      <c r="E105" s="25" t="str">
        <f>VLOOKUP(D105,'pomocna tabulka'!$B$2:$D$12,3,0)</f>
        <v>Úrad vlády SR</v>
      </c>
      <c r="F105" s="58" t="str">
        <f>+IFERROR(VLOOKUP(VALUE(MID($B105,11,1)),'pomocna tabulka'!$F$2:$G$7,2,0),"")</f>
        <v>Zálohová platba</v>
      </c>
      <c r="G105" s="19" t="s">
        <v>20</v>
      </c>
      <c r="H105" s="112">
        <v>91800</v>
      </c>
      <c r="I105" s="19" t="s">
        <v>21</v>
      </c>
      <c r="J105" s="86">
        <v>16200</v>
      </c>
      <c r="K105" s="23"/>
      <c r="L105" s="88">
        <v>0</v>
      </c>
      <c r="M105" s="59">
        <f t="shared" si="3"/>
        <v>108000</v>
      </c>
      <c r="N105" s="87">
        <v>45693</v>
      </c>
      <c r="O105" s="19" t="s">
        <v>22</v>
      </c>
      <c r="P105" s="12"/>
      <c r="Q105" s="12"/>
      <c r="R105" s="12"/>
      <c r="S105" s="12"/>
    </row>
    <row r="106" spans="1:19">
      <c r="A106" s="12"/>
      <c r="B106" s="20" t="s">
        <v>216</v>
      </c>
      <c r="C106" s="28" t="s">
        <v>217</v>
      </c>
      <c r="D106" s="15" t="s">
        <v>19</v>
      </c>
      <c r="E106" s="25" t="str">
        <f>VLOOKUP(D106,'pomocna tabulka'!$B$2:$D$12,3,0)</f>
        <v>Úrad vlády SR</v>
      </c>
      <c r="F106" s="58" t="str">
        <f>+IFERROR(VLOOKUP(VALUE(MID($B106,11,1)),'pomocna tabulka'!$F$2:$G$7,2,0),"")</f>
        <v>Priebežná platba</v>
      </c>
      <c r="G106" s="19" t="s">
        <v>20</v>
      </c>
      <c r="H106" s="112">
        <v>26234.240000000002</v>
      </c>
      <c r="I106" s="19" t="s">
        <v>21</v>
      </c>
      <c r="J106" s="86">
        <v>4629.57</v>
      </c>
      <c r="K106" s="23"/>
      <c r="L106" s="88">
        <v>0</v>
      </c>
      <c r="M106" s="59">
        <f t="shared" si="3"/>
        <v>30863.81</v>
      </c>
      <c r="N106" s="90">
        <v>45693</v>
      </c>
      <c r="O106" s="22" t="s">
        <v>22</v>
      </c>
      <c r="P106" s="12"/>
      <c r="Q106" s="12"/>
      <c r="R106" s="12"/>
      <c r="S106" s="12"/>
    </row>
    <row r="107" spans="1:19">
      <c r="A107" s="12"/>
      <c r="B107" s="16" t="s">
        <v>218</v>
      </c>
      <c r="C107" s="18" t="s">
        <v>219</v>
      </c>
      <c r="D107" s="15" t="s">
        <v>19</v>
      </c>
      <c r="E107" s="25" t="str">
        <f>VLOOKUP(D107,'pomocna tabulka'!$B$2:$D$12,3,0)</f>
        <v>Úrad vlády SR</v>
      </c>
      <c r="F107" s="58" t="str">
        <f>+IFERROR(VLOOKUP(VALUE(MID($B107,11,1)),'pomocna tabulka'!$F$2:$G$7,2,0),"")</f>
        <v>Priebežná platba</v>
      </c>
      <c r="G107" s="19" t="s">
        <v>20</v>
      </c>
      <c r="H107" s="29">
        <v>9013.43</v>
      </c>
      <c r="I107" s="19" t="s">
        <v>21</v>
      </c>
      <c r="J107" s="88">
        <v>1590.61</v>
      </c>
      <c r="K107" s="17"/>
      <c r="L107" s="88">
        <v>0</v>
      </c>
      <c r="M107" s="59">
        <f t="shared" si="3"/>
        <v>10604.04</v>
      </c>
      <c r="N107" s="87">
        <v>45693</v>
      </c>
      <c r="O107" s="19" t="s">
        <v>22</v>
      </c>
      <c r="P107" s="12"/>
      <c r="Q107" s="12"/>
      <c r="R107" s="12"/>
      <c r="S107" s="12"/>
    </row>
    <row r="108" spans="1:19">
      <c r="A108" s="12"/>
      <c r="B108" s="16" t="s">
        <v>220</v>
      </c>
      <c r="C108" s="18" t="s">
        <v>221</v>
      </c>
      <c r="D108" s="15" t="s">
        <v>19</v>
      </c>
      <c r="E108" s="25" t="str">
        <f>VLOOKUP(D108,'pomocna tabulka'!$B$2:$D$12,3,0)</f>
        <v>Úrad vlády SR</v>
      </c>
      <c r="F108" s="58" t="str">
        <f>+IFERROR(VLOOKUP(VALUE(MID($B108,11,1)),'pomocna tabulka'!$F$2:$G$7,2,0),"")</f>
        <v>Priebežná platba</v>
      </c>
      <c r="G108" s="19" t="s">
        <v>20</v>
      </c>
      <c r="H108" s="29">
        <v>4506.72</v>
      </c>
      <c r="I108" s="19" t="s">
        <v>21</v>
      </c>
      <c r="J108" s="88">
        <v>795.3</v>
      </c>
      <c r="K108" s="17"/>
      <c r="L108" s="88">
        <v>0</v>
      </c>
      <c r="M108" s="59">
        <f t="shared" si="3"/>
        <v>5302.02</v>
      </c>
      <c r="N108" s="87">
        <v>45693</v>
      </c>
      <c r="O108" s="19" t="s">
        <v>22</v>
      </c>
      <c r="P108" s="12"/>
      <c r="Q108" s="12"/>
      <c r="R108" s="12"/>
      <c r="S108" s="12"/>
    </row>
    <row r="109" spans="1:19">
      <c r="A109" s="12"/>
      <c r="B109" s="16" t="s">
        <v>222</v>
      </c>
      <c r="C109" s="18" t="s">
        <v>203</v>
      </c>
      <c r="D109" s="15" t="s">
        <v>19</v>
      </c>
      <c r="E109" s="25" t="str">
        <f>VLOOKUP(D109,'pomocna tabulka'!$B$2:$D$12,3,0)</f>
        <v>Úrad vlády SR</v>
      </c>
      <c r="F109" s="58" t="str">
        <f>+IFERROR(VLOOKUP(VALUE(MID($B109,11,1)),'pomocna tabulka'!$F$2:$G$7,2,0),"")</f>
        <v>Priebežná platba</v>
      </c>
      <c r="G109" s="19" t="s">
        <v>20</v>
      </c>
      <c r="H109" s="29">
        <v>6867.35</v>
      </c>
      <c r="I109" s="19" t="s">
        <v>21</v>
      </c>
      <c r="J109" s="88">
        <v>1211.8900000000001</v>
      </c>
      <c r="K109" s="17"/>
      <c r="L109" s="88">
        <v>0</v>
      </c>
      <c r="M109" s="59">
        <f t="shared" si="3"/>
        <v>8079.2400000000007</v>
      </c>
      <c r="N109" s="87">
        <v>45693</v>
      </c>
      <c r="O109" s="19" t="s">
        <v>22</v>
      </c>
      <c r="P109" s="12"/>
      <c r="Q109" s="12"/>
      <c r="R109" s="12"/>
      <c r="S109" s="12"/>
    </row>
    <row r="110" spans="1:19" ht="26.25">
      <c r="A110" s="12"/>
      <c r="B110" s="16" t="s">
        <v>223</v>
      </c>
      <c r="C110" s="18" t="s">
        <v>103</v>
      </c>
      <c r="D110" s="15" t="s">
        <v>29</v>
      </c>
      <c r="E110" s="25" t="str">
        <f>VLOOKUP(D110,'pomocna tabulka'!$B$2:$D$12,3,0)</f>
        <v>MIRRI SR</v>
      </c>
      <c r="F110" s="58" t="str">
        <f>+IFERROR(VLOOKUP(VALUE(MID($B110,11,1)),'pomocna tabulka'!$F$2:$G$7,2,0),"")</f>
        <v>Priebežná platba</v>
      </c>
      <c r="G110" s="19" t="s">
        <v>20</v>
      </c>
      <c r="H110" s="29">
        <v>22873.39</v>
      </c>
      <c r="I110" s="19" t="s">
        <v>21</v>
      </c>
      <c r="J110" s="88">
        <v>7631</v>
      </c>
      <c r="K110" s="19" t="s">
        <v>224</v>
      </c>
      <c r="L110" s="88">
        <v>2204.59</v>
      </c>
      <c r="M110" s="59">
        <f t="shared" si="3"/>
        <v>32708.98</v>
      </c>
      <c r="N110" s="90">
        <v>45692</v>
      </c>
      <c r="O110" s="14" t="s">
        <v>36</v>
      </c>
      <c r="P110" s="12"/>
      <c r="Q110" s="12"/>
      <c r="R110" s="12"/>
      <c r="S110" s="12"/>
    </row>
    <row r="111" spans="1:19">
      <c r="A111" s="12"/>
      <c r="B111" s="16" t="s">
        <v>225</v>
      </c>
      <c r="C111" s="18" t="s">
        <v>226</v>
      </c>
      <c r="D111" s="15" t="s">
        <v>19</v>
      </c>
      <c r="E111" s="25" t="str">
        <f>VLOOKUP(D111,'pomocna tabulka'!$B$2:$D$12,3,0)</f>
        <v>Úrad vlády SR</v>
      </c>
      <c r="F111" s="58" t="str">
        <f>+IFERROR(VLOOKUP(VALUE(MID($B111,11,1)),'pomocna tabulka'!$F$2:$G$7,2,0),"")</f>
        <v>Priebežná platba</v>
      </c>
      <c r="G111" s="19" t="s">
        <v>20</v>
      </c>
      <c r="H111" s="29">
        <v>4506.72</v>
      </c>
      <c r="I111" s="19" t="s">
        <v>21</v>
      </c>
      <c r="J111" s="88">
        <v>795.3</v>
      </c>
      <c r="K111" s="17"/>
      <c r="L111" s="88">
        <v>0</v>
      </c>
      <c r="M111" s="59">
        <f t="shared" si="3"/>
        <v>5302.02</v>
      </c>
      <c r="N111" s="87">
        <v>45693</v>
      </c>
      <c r="O111" s="19" t="s">
        <v>22</v>
      </c>
      <c r="P111" s="12"/>
      <c r="Q111" s="12"/>
      <c r="R111" s="12"/>
      <c r="S111" s="12"/>
    </row>
    <row r="112" spans="1:19">
      <c r="A112" s="12"/>
      <c r="B112" s="20" t="s">
        <v>227</v>
      </c>
      <c r="C112" s="28" t="s">
        <v>207</v>
      </c>
      <c r="D112" s="22" t="s">
        <v>19</v>
      </c>
      <c r="E112" s="25" t="str">
        <f>VLOOKUP(D112,'pomocna tabulka'!$B$2:$D$12,3,0)</f>
        <v>Úrad vlády SR</v>
      </c>
      <c r="F112" s="58" t="str">
        <f>+IFERROR(VLOOKUP(VALUE(MID($B112,11,1)),'pomocna tabulka'!$F$2:$G$7,2,0),"")</f>
        <v>Priebežná platba</v>
      </c>
      <c r="G112" s="19" t="s">
        <v>20</v>
      </c>
      <c r="H112" s="112">
        <v>4506.72</v>
      </c>
      <c r="I112" s="19" t="s">
        <v>21</v>
      </c>
      <c r="J112" s="86">
        <v>795.3</v>
      </c>
      <c r="K112" s="23"/>
      <c r="L112" s="88">
        <v>0</v>
      </c>
      <c r="M112" s="59">
        <f t="shared" si="3"/>
        <v>5302.02</v>
      </c>
      <c r="N112" s="87">
        <v>45693</v>
      </c>
      <c r="O112" s="19" t="s">
        <v>22</v>
      </c>
      <c r="P112" s="12"/>
      <c r="Q112" s="12"/>
      <c r="R112" s="12"/>
      <c r="S112" s="12"/>
    </row>
    <row r="113" spans="1:19">
      <c r="A113" s="12"/>
      <c r="B113" s="20" t="s">
        <v>228</v>
      </c>
      <c r="C113" s="28" t="s">
        <v>229</v>
      </c>
      <c r="D113" s="22" t="s">
        <v>19</v>
      </c>
      <c r="E113" s="25" t="str">
        <f>VLOOKUP(D113,'pomocna tabulka'!$B$2:$D$12,3,0)</f>
        <v>Úrad vlády SR</v>
      </c>
      <c r="F113" s="58" t="str">
        <f>+IFERROR(VLOOKUP(VALUE(MID($B113,11,1)),'pomocna tabulka'!$F$2:$G$7,2,0),"")</f>
        <v>Priebežná platba</v>
      </c>
      <c r="G113" s="19" t="s">
        <v>20</v>
      </c>
      <c r="H113" s="112">
        <v>4506.72</v>
      </c>
      <c r="I113" s="19" t="s">
        <v>21</v>
      </c>
      <c r="J113" s="86">
        <v>795.3</v>
      </c>
      <c r="K113" s="17"/>
      <c r="L113" s="88">
        <v>0</v>
      </c>
      <c r="M113" s="59">
        <f t="shared" si="3"/>
        <v>5302.02</v>
      </c>
      <c r="N113" s="87">
        <v>45693</v>
      </c>
      <c r="O113" s="19" t="s">
        <v>22</v>
      </c>
      <c r="P113" s="12"/>
      <c r="Q113" s="12"/>
      <c r="R113" s="12"/>
      <c r="S113" s="12"/>
    </row>
    <row r="114" spans="1:19">
      <c r="A114" s="12"/>
      <c r="B114" s="20" t="s">
        <v>230</v>
      </c>
      <c r="C114" s="28" t="s">
        <v>231</v>
      </c>
      <c r="D114" s="22" t="s">
        <v>19</v>
      </c>
      <c r="E114" s="25" t="str">
        <f>VLOOKUP(D114,'pomocna tabulka'!$B$2:$D$12,3,0)</f>
        <v>Úrad vlády SR</v>
      </c>
      <c r="F114" s="58" t="str">
        <f>+IFERROR(VLOOKUP(VALUE(MID($B114,11,1)),'pomocna tabulka'!$F$2:$G$7,2,0),"")</f>
        <v>Priebežná platba</v>
      </c>
      <c r="G114" s="19" t="s">
        <v>20</v>
      </c>
      <c r="H114" s="112">
        <v>9013.43</v>
      </c>
      <c r="I114" s="19" t="s">
        <v>21</v>
      </c>
      <c r="J114" s="86">
        <v>1590.61</v>
      </c>
      <c r="K114" s="17"/>
      <c r="L114" s="88">
        <v>0</v>
      </c>
      <c r="M114" s="59">
        <f t="shared" si="3"/>
        <v>10604.04</v>
      </c>
      <c r="N114" s="87">
        <v>45693</v>
      </c>
      <c r="O114" s="19" t="s">
        <v>22</v>
      </c>
      <c r="P114" s="12"/>
      <c r="Q114" s="12"/>
      <c r="R114" s="12"/>
      <c r="S114" s="12"/>
    </row>
    <row r="115" spans="1:19">
      <c r="A115" s="12"/>
      <c r="B115" s="20" t="s">
        <v>232</v>
      </c>
      <c r="C115" s="28" t="s">
        <v>233</v>
      </c>
      <c r="D115" s="22" t="s">
        <v>19</v>
      </c>
      <c r="E115" s="25" t="str">
        <f>VLOOKUP(D115,'pomocna tabulka'!$B$2:$D$12,3,0)</f>
        <v>Úrad vlády SR</v>
      </c>
      <c r="F115" s="58" t="str">
        <f>+IFERROR(VLOOKUP(VALUE(MID($B115,11,1)),'pomocna tabulka'!$F$2:$G$7,2,0),"")</f>
        <v>Priebežná platba</v>
      </c>
      <c r="G115" s="19" t="s">
        <v>20</v>
      </c>
      <c r="H115" s="112">
        <v>8984.43</v>
      </c>
      <c r="I115" s="19" t="s">
        <v>21</v>
      </c>
      <c r="J115" s="86">
        <v>1585.49</v>
      </c>
      <c r="K115" s="17"/>
      <c r="L115" s="88">
        <v>0</v>
      </c>
      <c r="M115" s="59">
        <f t="shared" si="3"/>
        <v>10569.92</v>
      </c>
      <c r="N115" s="87">
        <v>45693</v>
      </c>
      <c r="O115" s="19" t="s">
        <v>22</v>
      </c>
      <c r="P115" s="12"/>
      <c r="Q115" s="12"/>
      <c r="R115" s="12"/>
      <c r="S115" s="12"/>
    </row>
    <row r="116" spans="1:19">
      <c r="A116" s="12"/>
      <c r="B116" s="20" t="s">
        <v>234</v>
      </c>
      <c r="C116" s="28" t="s">
        <v>235</v>
      </c>
      <c r="D116" s="22" t="s">
        <v>19</v>
      </c>
      <c r="E116" s="25" t="str">
        <f>VLOOKUP(D116,'pomocna tabulka'!$B$2:$D$12,3,0)</f>
        <v>Úrad vlády SR</v>
      </c>
      <c r="F116" s="58" t="str">
        <f>+IFERROR(VLOOKUP(VALUE(MID($B116,11,1)),'pomocna tabulka'!$F$2:$G$7,2,0),"")</f>
        <v>Priebežná platba</v>
      </c>
      <c r="G116" s="19" t="s">
        <v>20</v>
      </c>
      <c r="H116" s="112">
        <v>7795.6</v>
      </c>
      <c r="I116" s="19" t="s">
        <v>21</v>
      </c>
      <c r="J116" s="86">
        <v>1375.69</v>
      </c>
      <c r="K116" s="17"/>
      <c r="L116" s="88">
        <v>0</v>
      </c>
      <c r="M116" s="59">
        <f t="shared" si="3"/>
        <v>9171.2900000000009</v>
      </c>
      <c r="N116" s="87">
        <v>45693</v>
      </c>
      <c r="O116" s="19" t="s">
        <v>22</v>
      </c>
      <c r="P116" s="12"/>
      <c r="Q116" s="12"/>
      <c r="R116" s="12"/>
      <c r="S116" s="12"/>
    </row>
    <row r="117" spans="1:19">
      <c r="A117" s="12"/>
      <c r="B117" s="20" t="s">
        <v>236</v>
      </c>
      <c r="C117" s="28" t="s">
        <v>237</v>
      </c>
      <c r="D117" s="22" t="s">
        <v>19</v>
      </c>
      <c r="E117" s="25" t="str">
        <f>VLOOKUP(D117,'pomocna tabulka'!$B$2:$D$12,3,0)</f>
        <v>Úrad vlády SR</v>
      </c>
      <c r="F117" s="58" t="str">
        <f>+IFERROR(VLOOKUP(VALUE(MID($B117,11,1)),'pomocna tabulka'!$F$2:$G$7,2,0),"")</f>
        <v>Priebežná platba</v>
      </c>
      <c r="G117" s="19" t="s">
        <v>20</v>
      </c>
      <c r="H117" s="112">
        <v>12256.77</v>
      </c>
      <c r="I117" s="19" t="s">
        <v>21</v>
      </c>
      <c r="J117" s="86">
        <v>2162.96</v>
      </c>
      <c r="K117" s="17"/>
      <c r="L117" s="88">
        <v>0</v>
      </c>
      <c r="M117" s="59">
        <f t="shared" si="3"/>
        <v>14419.73</v>
      </c>
      <c r="N117" s="87">
        <v>45693</v>
      </c>
      <c r="O117" s="19" t="s">
        <v>22</v>
      </c>
      <c r="P117" s="12"/>
      <c r="Q117" s="12"/>
      <c r="R117" s="12"/>
      <c r="S117" s="12"/>
    </row>
    <row r="118" spans="1:19">
      <c r="A118" s="12"/>
      <c r="B118" s="20" t="s">
        <v>238</v>
      </c>
      <c r="C118" s="28" t="s">
        <v>239</v>
      </c>
      <c r="D118" s="22" t="s">
        <v>19</v>
      </c>
      <c r="E118" s="25" t="str">
        <f>VLOOKUP(D118,'pomocna tabulka'!$B$2:$D$12,3,0)</f>
        <v>Úrad vlády SR</v>
      </c>
      <c r="F118" s="58" t="str">
        <f>+IFERROR(VLOOKUP(VALUE(MID($B118,11,1)),'pomocna tabulka'!$F$2:$G$7,2,0),"")</f>
        <v>Priebežná platba</v>
      </c>
      <c r="G118" s="19" t="s">
        <v>20</v>
      </c>
      <c r="H118" s="112">
        <v>40554.33</v>
      </c>
      <c r="I118" s="19" t="s">
        <v>21</v>
      </c>
      <c r="J118" s="86">
        <v>7156.65</v>
      </c>
      <c r="K118" s="17"/>
      <c r="L118" s="88">
        <v>0</v>
      </c>
      <c r="M118" s="59">
        <f t="shared" si="3"/>
        <v>47710.98</v>
      </c>
      <c r="N118" s="87">
        <v>45693</v>
      </c>
      <c r="O118" s="19" t="s">
        <v>22</v>
      </c>
      <c r="P118" s="12"/>
      <c r="Q118" s="12"/>
      <c r="R118" s="12"/>
      <c r="S118" s="12"/>
    </row>
    <row r="119" spans="1:19">
      <c r="A119" s="12"/>
      <c r="B119" s="20" t="s">
        <v>240</v>
      </c>
      <c r="C119" s="28" t="s">
        <v>241</v>
      </c>
      <c r="D119" s="22" t="s">
        <v>19</v>
      </c>
      <c r="E119" s="25" t="str">
        <f>VLOOKUP(D119,'pomocna tabulka'!$B$2:$D$12,3,0)</f>
        <v>Úrad vlády SR</v>
      </c>
      <c r="F119" s="58" t="str">
        <f>+IFERROR(VLOOKUP(VALUE(MID($B119,11,1)),'pomocna tabulka'!$F$2:$G$7,2,0),"")</f>
        <v>Zálohová platba</v>
      </c>
      <c r="G119" s="19" t="s">
        <v>20</v>
      </c>
      <c r="H119" s="112">
        <v>72250</v>
      </c>
      <c r="I119" s="19" t="s">
        <v>21</v>
      </c>
      <c r="J119" s="86">
        <v>12750</v>
      </c>
      <c r="K119" s="17"/>
      <c r="L119" s="88">
        <v>0</v>
      </c>
      <c r="M119" s="59">
        <f t="shared" si="3"/>
        <v>85000</v>
      </c>
      <c r="N119" s="87">
        <v>45693</v>
      </c>
      <c r="O119" s="19" t="s">
        <v>22</v>
      </c>
      <c r="P119" s="12"/>
      <c r="Q119" s="12"/>
      <c r="R119" s="12"/>
      <c r="S119" s="12"/>
    </row>
    <row r="120" spans="1:19">
      <c r="A120" s="12"/>
      <c r="B120" s="20" t="s">
        <v>242</v>
      </c>
      <c r="C120" s="28" t="s">
        <v>243</v>
      </c>
      <c r="D120" s="22" t="s">
        <v>19</v>
      </c>
      <c r="E120" s="25" t="str">
        <f>VLOOKUP(D120,'pomocna tabulka'!$B$2:$D$12,3,0)</f>
        <v>Úrad vlády SR</v>
      </c>
      <c r="F120" s="58" t="str">
        <f>+IFERROR(VLOOKUP(VALUE(MID($B120,11,1)),'pomocna tabulka'!$F$2:$G$7,2,0),"")</f>
        <v>Priebežná platba</v>
      </c>
      <c r="G120" s="19" t="s">
        <v>20</v>
      </c>
      <c r="H120" s="112">
        <v>3380.03</v>
      </c>
      <c r="I120" s="19" t="s">
        <v>21</v>
      </c>
      <c r="J120" s="86">
        <v>596.48</v>
      </c>
      <c r="K120" s="17"/>
      <c r="L120" s="88">
        <v>0</v>
      </c>
      <c r="M120" s="59">
        <f t="shared" si="3"/>
        <v>3976.51</v>
      </c>
      <c r="N120" s="87">
        <v>45693</v>
      </c>
      <c r="O120" s="19" t="s">
        <v>22</v>
      </c>
      <c r="P120" s="12"/>
      <c r="Q120" s="12"/>
      <c r="R120" s="12"/>
      <c r="S120" s="12"/>
    </row>
    <row r="121" spans="1:19" ht="26.25">
      <c r="A121" s="12"/>
      <c r="B121" s="20" t="s">
        <v>244</v>
      </c>
      <c r="C121" s="28" t="s">
        <v>103</v>
      </c>
      <c r="D121" s="22" t="s">
        <v>29</v>
      </c>
      <c r="E121" s="25" t="str">
        <f>VLOOKUP(D121,'pomocna tabulka'!$B$2:$D$12,3,0)</f>
        <v>MIRRI SR</v>
      </c>
      <c r="F121" s="58" t="str">
        <f>+IFERROR(VLOOKUP(VALUE(MID($B121,11,1)),'pomocna tabulka'!$F$2:$G$7,2,0),"")</f>
        <v>Priebežná platba</v>
      </c>
      <c r="G121" s="22" t="s">
        <v>30</v>
      </c>
      <c r="H121" s="112">
        <v>75244.039999999994</v>
      </c>
      <c r="I121" s="22" t="s">
        <v>31</v>
      </c>
      <c r="J121" s="86">
        <v>25102.86</v>
      </c>
      <c r="K121" s="17" t="s">
        <v>65</v>
      </c>
      <c r="L121" s="88">
        <v>7252.18</v>
      </c>
      <c r="M121" s="59">
        <f t="shared" si="3"/>
        <v>107599.07999999999</v>
      </c>
      <c r="N121" s="87">
        <v>45693</v>
      </c>
      <c r="O121" s="14" t="s">
        <v>36</v>
      </c>
      <c r="P121" s="12"/>
      <c r="Q121" s="12"/>
      <c r="R121" s="12"/>
      <c r="S121" s="12"/>
    </row>
    <row r="122" spans="1:19">
      <c r="A122" s="12"/>
      <c r="B122" s="20" t="s">
        <v>245</v>
      </c>
      <c r="C122" s="28" t="s">
        <v>246</v>
      </c>
      <c r="D122" s="22" t="s">
        <v>19</v>
      </c>
      <c r="E122" s="25" t="str">
        <f>VLOOKUP(D122,'pomocna tabulka'!$B$2:$D$12,3,0)</f>
        <v>Úrad vlády SR</v>
      </c>
      <c r="F122" s="58" t="str">
        <f>+IFERROR(VLOOKUP(VALUE(MID($B122,11,1)),'pomocna tabulka'!$F$2:$G$7,2,0),"")</f>
        <v>Zálohová platba</v>
      </c>
      <c r="G122" s="19" t="s">
        <v>20</v>
      </c>
      <c r="H122" s="112">
        <v>45050</v>
      </c>
      <c r="I122" s="19" t="s">
        <v>21</v>
      </c>
      <c r="J122" s="86">
        <v>7950</v>
      </c>
      <c r="K122" s="17"/>
      <c r="L122" s="88">
        <v>0</v>
      </c>
      <c r="M122" s="59">
        <f t="shared" si="3"/>
        <v>53000</v>
      </c>
      <c r="N122" s="87">
        <v>45693</v>
      </c>
      <c r="O122" s="19" t="s">
        <v>22</v>
      </c>
      <c r="P122" s="12"/>
      <c r="Q122" s="12"/>
      <c r="R122" s="12"/>
      <c r="S122" s="12"/>
    </row>
    <row r="123" spans="1:19">
      <c r="A123" s="12"/>
      <c r="B123" s="20" t="s">
        <v>247</v>
      </c>
      <c r="C123" s="28" t="s">
        <v>248</v>
      </c>
      <c r="D123" s="22" t="s">
        <v>19</v>
      </c>
      <c r="E123" s="25" t="str">
        <f>VLOOKUP(D123,'pomocna tabulka'!$B$2:$D$12,3,0)</f>
        <v>Úrad vlády SR</v>
      </c>
      <c r="F123" s="58" t="str">
        <f>+IFERROR(VLOOKUP(VALUE(MID($B123,11,1)),'pomocna tabulka'!$F$2:$G$7,2,0),"")</f>
        <v>Priebežná platba</v>
      </c>
      <c r="G123" s="19" t="s">
        <v>20</v>
      </c>
      <c r="H123" s="112">
        <v>13520.16</v>
      </c>
      <c r="I123" s="19" t="s">
        <v>21</v>
      </c>
      <c r="J123" s="86">
        <v>2385.91</v>
      </c>
      <c r="K123" s="17"/>
      <c r="L123" s="88">
        <v>0</v>
      </c>
      <c r="M123" s="59">
        <f t="shared" si="3"/>
        <v>15906.07</v>
      </c>
      <c r="N123" s="87">
        <v>45693</v>
      </c>
      <c r="O123" s="19" t="s">
        <v>22</v>
      </c>
      <c r="P123" s="12"/>
      <c r="Q123" s="12"/>
      <c r="R123" s="12"/>
      <c r="S123" s="12"/>
    </row>
    <row r="124" spans="1:19">
      <c r="A124" s="12"/>
      <c r="B124" s="20" t="s">
        <v>249</v>
      </c>
      <c r="C124" s="28" t="s">
        <v>250</v>
      </c>
      <c r="D124" s="22" t="s">
        <v>19</v>
      </c>
      <c r="E124" s="25" t="str">
        <f>VLOOKUP(D124,'pomocna tabulka'!$B$2:$D$12,3,0)</f>
        <v>Úrad vlády SR</v>
      </c>
      <c r="F124" s="58" t="str">
        <f>+IFERROR(VLOOKUP(VALUE(MID($B124,11,1)),'pomocna tabulka'!$F$2:$G$7,2,0),"")</f>
        <v>Priebežná platba</v>
      </c>
      <c r="G124" s="19" t="s">
        <v>20</v>
      </c>
      <c r="H124" s="112">
        <v>4461.13</v>
      </c>
      <c r="I124" s="19" t="s">
        <v>21</v>
      </c>
      <c r="J124" s="86">
        <v>787.26</v>
      </c>
      <c r="K124" s="17"/>
      <c r="L124" s="88">
        <v>0</v>
      </c>
      <c r="M124" s="59">
        <f t="shared" si="3"/>
        <v>5248.39</v>
      </c>
      <c r="N124" s="87">
        <v>45693</v>
      </c>
      <c r="O124" s="19" t="s">
        <v>22</v>
      </c>
      <c r="P124" s="12"/>
      <c r="Q124" s="12"/>
      <c r="R124" s="12"/>
      <c r="S124" s="12"/>
    </row>
    <row r="125" spans="1:19">
      <c r="A125" s="12"/>
      <c r="B125" s="20" t="s">
        <v>251</v>
      </c>
      <c r="C125" s="28" t="s">
        <v>252</v>
      </c>
      <c r="D125" s="22" t="s">
        <v>19</v>
      </c>
      <c r="E125" s="25" t="str">
        <f>VLOOKUP(D125,'pomocna tabulka'!$B$2:$D$12,3,0)</f>
        <v>Úrad vlády SR</v>
      </c>
      <c r="F125" s="58" t="str">
        <f>+IFERROR(VLOOKUP(VALUE(MID($B125,11,1)),'pomocna tabulka'!$F$2:$G$7,2,0),"")</f>
        <v>Zálohová platba</v>
      </c>
      <c r="G125" s="19" t="s">
        <v>20</v>
      </c>
      <c r="H125" s="112">
        <v>42500</v>
      </c>
      <c r="I125" s="19" t="s">
        <v>21</v>
      </c>
      <c r="J125" s="86">
        <v>7500</v>
      </c>
      <c r="K125" s="17"/>
      <c r="L125" s="88">
        <v>0</v>
      </c>
      <c r="M125" s="59">
        <f t="shared" si="3"/>
        <v>50000</v>
      </c>
      <c r="N125" s="87">
        <v>45694</v>
      </c>
      <c r="O125" s="19" t="s">
        <v>22</v>
      </c>
      <c r="P125" s="12"/>
      <c r="Q125" s="12"/>
      <c r="R125" s="12"/>
      <c r="S125" s="12"/>
    </row>
    <row r="126" spans="1:19">
      <c r="A126" s="12"/>
      <c r="B126" s="20" t="s">
        <v>253</v>
      </c>
      <c r="C126" s="28" t="s">
        <v>254</v>
      </c>
      <c r="D126" s="22" t="s">
        <v>255</v>
      </c>
      <c r="E126" s="25" t="str">
        <f>VLOOKUP(D126,'pomocna tabulka'!$B$2:$D$12,3,0)</f>
        <v>Ministerstvo zdravotníctva SR</v>
      </c>
      <c r="F126" s="58" t="str">
        <f>+IFERROR(VLOOKUP(VALUE(MID($B126,11,1)),'pomocna tabulka'!$F$2:$G$7,2,0),"")</f>
        <v>Zálohová platba</v>
      </c>
      <c r="G126" s="19" t="s">
        <v>256</v>
      </c>
      <c r="H126" s="112">
        <v>143000</v>
      </c>
      <c r="I126" s="19" t="s">
        <v>257</v>
      </c>
      <c r="J126" s="86">
        <v>57000</v>
      </c>
      <c r="K126" s="17"/>
      <c r="L126" s="88">
        <v>0</v>
      </c>
      <c r="M126" s="59">
        <f t="shared" si="3"/>
        <v>200000</v>
      </c>
      <c r="N126" s="87">
        <v>45693</v>
      </c>
      <c r="O126" s="14" t="s">
        <v>36</v>
      </c>
      <c r="P126" s="12"/>
      <c r="Q126" s="12"/>
      <c r="R126" s="12"/>
      <c r="S126" s="12"/>
    </row>
    <row r="127" spans="1:19">
      <c r="A127" s="12"/>
      <c r="B127" s="20" t="s">
        <v>258</v>
      </c>
      <c r="C127" s="28" t="s">
        <v>259</v>
      </c>
      <c r="D127" s="22" t="s">
        <v>29</v>
      </c>
      <c r="E127" s="25" t="str">
        <f>VLOOKUP(D127,'pomocna tabulka'!$B$2:$D$12,3,0)</f>
        <v>MIRRI SR</v>
      </c>
      <c r="F127" s="58" t="str">
        <f>+IFERROR(VLOOKUP(VALUE(MID($B127,11,1)),'pomocna tabulka'!$F$2:$G$7,2,0),"")</f>
        <v>Priebežná platba</v>
      </c>
      <c r="G127" s="22" t="s">
        <v>30</v>
      </c>
      <c r="H127" s="112">
        <v>219300.11</v>
      </c>
      <c r="I127" s="22" t="s">
        <v>31</v>
      </c>
      <c r="J127" s="86">
        <v>73162.759999999995</v>
      </c>
      <c r="K127" s="17" t="s">
        <v>65</v>
      </c>
      <c r="L127" s="88">
        <v>21136.6</v>
      </c>
      <c r="M127" s="59">
        <f t="shared" si="3"/>
        <v>313599.46999999997</v>
      </c>
      <c r="N127" s="87">
        <v>45693</v>
      </c>
      <c r="O127" s="14" t="s">
        <v>36</v>
      </c>
      <c r="P127" s="12"/>
      <c r="Q127" s="12"/>
      <c r="R127" s="12"/>
      <c r="S127" s="12"/>
    </row>
    <row r="128" spans="1:19">
      <c r="A128" s="12"/>
      <c r="B128" s="20" t="s">
        <v>260</v>
      </c>
      <c r="C128" s="28" t="s">
        <v>130</v>
      </c>
      <c r="D128" s="22" t="s">
        <v>19</v>
      </c>
      <c r="E128" s="25" t="str">
        <f>VLOOKUP(D128,'pomocna tabulka'!$B$2:$D$12,3,0)</f>
        <v>Úrad vlády SR</v>
      </c>
      <c r="F128" s="58" t="str">
        <f>+IFERROR(VLOOKUP(VALUE(MID($B128,11,1)),'pomocna tabulka'!$F$2:$G$7,2,0),"")</f>
        <v>Priebežná platba</v>
      </c>
      <c r="G128" s="19" t="s">
        <v>20</v>
      </c>
      <c r="H128" s="112">
        <v>4506.72</v>
      </c>
      <c r="I128" s="19" t="s">
        <v>21</v>
      </c>
      <c r="J128" s="86">
        <v>795.3</v>
      </c>
      <c r="K128" s="17"/>
      <c r="L128" s="88">
        <v>0</v>
      </c>
      <c r="M128" s="59">
        <f t="shared" si="3"/>
        <v>5302.02</v>
      </c>
      <c r="N128" s="87">
        <v>45694</v>
      </c>
      <c r="O128" s="19" t="s">
        <v>22</v>
      </c>
      <c r="P128" s="12"/>
      <c r="Q128" s="12"/>
      <c r="R128" s="12"/>
      <c r="S128" s="12"/>
    </row>
    <row r="129" spans="1:19">
      <c r="A129" s="12"/>
      <c r="B129" s="20" t="s">
        <v>261</v>
      </c>
      <c r="C129" s="28" t="s">
        <v>262</v>
      </c>
      <c r="D129" s="22" t="s">
        <v>19</v>
      </c>
      <c r="E129" s="25" t="str">
        <f>VLOOKUP(D129,'pomocna tabulka'!$B$2:$D$12,3,0)</f>
        <v>Úrad vlády SR</v>
      </c>
      <c r="F129" s="58" t="str">
        <f>+IFERROR(VLOOKUP(VALUE(MID($B129,11,1)),'pomocna tabulka'!$F$2:$G$7,2,0),"")</f>
        <v>Priebežná platba</v>
      </c>
      <c r="G129" s="19" t="s">
        <v>20</v>
      </c>
      <c r="H129" s="112">
        <v>9013.43</v>
      </c>
      <c r="I129" s="19" t="s">
        <v>21</v>
      </c>
      <c r="J129" s="86">
        <v>1590.61</v>
      </c>
      <c r="K129" s="17"/>
      <c r="L129" s="88">
        <v>0</v>
      </c>
      <c r="M129" s="59">
        <f t="shared" si="3"/>
        <v>10604.04</v>
      </c>
      <c r="N129" s="87">
        <v>45694</v>
      </c>
      <c r="O129" s="19" t="s">
        <v>22</v>
      </c>
      <c r="P129" s="12"/>
      <c r="Q129" s="12"/>
      <c r="R129" s="12"/>
      <c r="S129" s="12"/>
    </row>
    <row r="130" spans="1:19">
      <c r="A130" s="12"/>
      <c r="B130" s="20" t="s">
        <v>263</v>
      </c>
      <c r="C130" s="28" t="s">
        <v>264</v>
      </c>
      <c r="D130" s="22" t="s">
        <v>29</v>
      </c>
      <c r="E130" s="25" t="str">
        <f>VLOOKUP(D130,'pomocna tabulka'!$B$2:$D$12,3,0)</f>
        <v>MIRRI SR</v>
      </c>
      <c r="F130" s="58" t="str">
        <f>+IFERROR(VLOOKUP(VALUE(MID($B130,11,1)),'pomocna tabulka'!$F$2:$G$7,2,0),"")</f>
        <v>Zálohová platba</v>
      </c>
      <c r="G130" s="22" t="s">
        <v>30</v>
      </c>
      <c r="H130" s="112">
        <v>121807.65</v>
      </c>
      <c r="I130" s="22" t="s">
        <v>31</v>
      </c>
      <c r="J130" s="86">
        <v>10031.219999999999</v>
      </c>
      <c r="K130" s="17"/>
      <c r="L130" s="88">
        <v>0</v>
      </c>
      <c r="M130" s="59">
        <f t="shared" si="3"/>
        <v>131838.87</v>
      </c>
      <c r="N130" s="87">
        <v>45694</v>
      </c>
      <c r="O130" s="19" t="s">
        <v>22</v>
      </c>
      <c r="P130" s="12"/>
      <c r="Q130" s="12"/>
      <c r="R130" s="12"/>
      <c r="S130" s="12"/>
    </row>
    <row r="131" spans="1:19">
      <c r="A131" s="12"/>
      <c r="B131" s="20" t="s">
        <v>265</v>
      </c>
      <c r="C131" s="28" t="s">
        <v>266</v>
      </c>
      <c r="D131" s="22" t="s">
        <v>19</v>
      </c>
      <c r="E131" s="25" t="str">
        <f>VLOOKUP(D131,'pomocna tabulka'!$B$2:$D$12,3,0)</f>
        <v>Úrad vlády SR</v>
      </c>
      <c r="F131" s="58" t="str">
        <f>+IFERROR(VLOOKUP(VALUE(MID($B131,11,1)),'pomocna tabulka'!$F$2:$G$7,2,0),"")</f>
        <v>Priebežná platba</v>
      </c>
      <c r="G131" s="19" t="s">
        <v>20</v>
      </c>
      <c r="H131" s="112">
        <v>8756.57</v>
      </c>
      <c r="I131" s="19" t="s">
        <v>21</v>
      </c>
      <c r="J131" s="86">
        <v>1545.28</v>
      </c>
      <c r="K131" s="17"/>
      <c r="L131" s="88">
        <v>0</v>
      </c>
      <c r="M131" s="59">
        <f t="shared" si="3"/>
        <v>10301.85</v>
      </c>
      <c r="N131" s="87">
        <v>45694</v>
      </c>
      <c r="O131" s="19" t="s">
        <v>22</v>
      </c>
      <c r="P131" s="12"/>
      <c r="Q131" s="12"/>
      <c r="R131" s="12"/>
      <c r="S131" s="12"/>
    </row>
    <row r="132" spans="1:19">
      <c r="A132" s="12"/>
      <c r="B132" s="20" t="s">
        <v>267</v>
      </c>
      <c r="C132" s="28" t="s">
        <v>268</v>
      </c>
      <c r="D132" s="22" t="s">
        <v>19</v>
      </c>
      <c r="E132" s="25" t="str">
        <f>VLOOKUP(D132,'pomocna tabulka'!$B$2:$D$12,3,0)</f>
        <v>Úrad vlády SR</v>
      </c>
      <c r="F132" s="58" t="str">
        <f>+IFERROR(VLOOKUP(VALUE(MID($B132,11,1)),'pomocna tabulka'!$F$2:$G$7,2,0),"")</f>
        <v>Zálohová platba</v>
      </c>
      <c r="G132" s="19" t="s">
        <v>20</v>
      </c>
      <c r="H132" s="112">
        <v>9350</v>
      </c>
      <c r="I132" s="19" t="s">
        <v>21</v>
      </c>
      <c r="J132" s="86">
        <v>1650</v>
      </c>
      <c r="K132" s="17"/>
      <c r="L132" s="88">
        <v>0</v>
      </c>
      <c r="M132" s="59">
        <f t="shared" si="3"/>
        <v>11000</v>
      </c>
      <c r="N132" s="87">
        <v>45694</v>
      </c>
      <c r="O132" s="19" t="s">
        <v>22</v>
      </c>
      <c r="P132" s="12"/>
      <c r="Q132" s="12"/>
      <c r="R132" s="12"/>
      <c r="S132" s="12"/>
    </row>
    <row r="133" spans="1:19">
      <c r="A133" s="12"/>
      <c r="B133" s="20" t="s">
        <v>269</v>
      </c>
      <c r="C133" s="28" t="s">
        <v>270</v>
      </c>
      <c r="D133" s="22" t="s">
        <v>255</v>
      </c>
      <c r="E133" s="25" t="str">
        <f>VLOOKUP(D133,'pomocna tabulka'!$B$2:$D$12,3,0)</f>
        <v>Ministerstvo zdravotníctva SR</v>
      </c>
      <c r="F133" s="58" t="str">
        <f>+IFERROR(VLOOKUP(VALUE(MID($B133,11,1)),'pomocna tabulka'!$F$2:$G$7,2,0),"")</f>
        <v>Zálohová platba</v>
      </c>
      <c r="G133" s="19" t="s">
        <v>256</v>
      </c>
      <c r="H133" s="112">
        <v>425000</v>
      </c>
      <c r="I133" s="19" t="s">
        <v>257</v>
      </c>
      <c r="J133" s="86">
        <v>75000</v>
      </c>
      <c r="K133" s="17"/>
      <c r="L133" s="88">
        <v>0</v>
      </c>
      <c r="M133" s="59">
        <f t="shared" si="3"/>
        <v>500000</v>
      </c>
      <c r="N133" s="87">
        <v>45693</v>
      </c>
      <c r="O133" s="14" t="s">
        <v>36</v>
      </c>
      <c r="P133" s="12"/>
      <c r="Q133" s="12"/>
      <c r="R133" s="12"/>
      <c r="S133" s="12"/>
    </row>
    <row r="134" spans="1:19">
      <c r="A134" s="12"/>
      <c r="B134" s="20" t="s">
        <v>271</v>
      </c>
      <c r="C134" s="28" t="s">
        <v>272</v>
      </c>
      <c r="D134" s="22" t="s">
        <v>19</v>
      </c>
      <c r="E134" s="25" t="str">
        <f>VLOOKUP(D134,'pomocna tabulka'!$B$2:$D$12,3,0)</f>
        <v>Úrad vlády SR</v>
      </c>
      <c r="F134" s="58" t="str">
        <f>+IFERROR(VLOOKUP(VALUE(MID($B134,11,1)),'pomocna tabulka'!$F$2:$G$7,2,0),"")</f>
        <v>Zálohová platba</v>
      </c>
      <c r="G134" s="19" t="s">
        <v>20</v>
      </c>
      <c r="H134" s="112">
        <v>107950</v>
      </c>
      <c r="I134" s="19" t="s">
        <v>21</v>
      </c>
      <c r="J134" s="86">
        <v>19050</v>
      </c>
      <c r="K134" s="17"/>
      <c r="L134" s="88">
        <v>0</v>
      </c>
      <c r="M134" s="59">
        <f t="shared" si="3"/>
        <v>127000</v>
      </c>
      <c r="N134" s="87">
        <v>45694</v>
      </c>
      <c r="O134" s="19" t="s">
        <v>22</v>
      </c>
      <c r="P134" s="12"/>
      <c r="Q134" s="12"/>
      <c r="R134" s="12"/>
      <c r="S134" s="12"/>
    </row>
    <row r="135" spans="1:19">
      <c r="A135" s="12"/>
      <c r="B135" s="20" t="s">
        <v>273</v>
      </c>
      <c r="C135" s="28" t="s">
        <v>274</v>
      </c>
      <c r="D135" s="22" t="s">
        <v>19</v>
      </c>
      <c r="E135" s="25" t="str">
        <f>VLOOKUP(D135,'pomocna tabulka'!$B$2:$D$12,3,0)</f>
        <v>Úrad vlády SR</v>
      </c>
      <c r="F135" s="58" t="str">
        <f>+IFERROR(VLOOKUP(VALUE(MID($B135,11,1)),'pomocna tabulka'!$F$2:$G$7,2,0),"")</f>
        <v>Priebežná platba</v>
      </c>
      <c r="G135" s="19" t="s">
        <v>20</v>
      </c>
      <c r="H135" s="112">
        <v>13520.13</v>
      </c>
      <c r="I135" s="19" t="s">
        <v>21</v>
      </c>
      <c r="J135" s="86">
        <v>2385.91</v>
      </c>
      <c r="K135" s="17"/>
      <c r="L135" s="88">
        <v>0</v>
      </c>
      <c r="M135" s="59">
        <f t="shared" si="3"/>
        <v>15906.039999999999</v>
      </c>
      <c r="N135" s="87">
        <v>45694</v>
      </c>
      <c r="O135" s="19" t="s">
        <v>22</v>
      </c>
      <c r="P135" s="12"/>
      <c r="Q135" s="12"/>
      <c r="R135" s="12"/>
      <c r="S135" s="12"/>
    </row>
    <row r="136" spans="1:19">
      <c r="A136" s="12"/>
      <c r="B136" s="20" t="s">
        <v>275</v>
      </c>
      <c r="C136" s="28" t="s">
        <v>276</v>
      </c>
      <c r="D136" s="22" t="s">
        <v>29</v>
      </c>
      <c r="E136" s="25" t="str">
        <f>VLOOKUP(D136,'pomocna tabulka'!$B$2:$D$12,3,0)</f>
        <v>MIRRI SR</v>
      </c>
      <c r="F136" s="58" t="str">
        <f>+IFERROR(VLOOKUP(VALUE(MID($B136,11,1)),'pomocna tabulka'!$F$2:$G$7,2,0),"")</f>
        <v>Zálohová platba</v>
      </c>
      <c r="G136" s="22" t="s">
        <v>197</v>
      </c>
      <c r="H136" s="112">
        <v>35108.699999999997</v>
      </c>
      <c r="I136" s="22" t="s">
        <v>198</v>
      </c>
      <c r="J136" s="86">
        <v>2891.3</v>
      </c>
      <c r="K136" s="17"/>
      <c r="L136" s="88">
        <v>0</v>
      </c>
      <c r="M136" s="59">
        <f t="shared" ref="M136:M137" si="4">SUM(H136+J136+L136)</f>
        <v>38000</v>
      </c>
      <c r="N136" s="87">
        <v>45694</v>
      </c>
      <c r="O136" s="19" t="s">
        <v>22</v>
      </c>
      <c r="P136" s="12"/>
      <c r="Q136" s="12"/>
      <c r="R136" s="12"/>
      <c r="S136" s="12"/>
    </row>
    <row r="137" spans="1:19">
      <c r="A137" s="12"/>
      <c r="B137" s="20" t="s">
        <v>277</v>
      </c>
      <c r="C137" s="28" t="s">
        <v>278</v>
      </c>
      <c r="D137" s="22" t="s">
        <v>19</v>
      </c>
      <c r="E137" s="25" t="str">
        <f>VLOOKUP(D137,'pomocna tabulka'!$B$2:$D$12,3,0)</f>
        <v>Úrad vlády SR</v>
      </c>
      <c r="F137" s="58" t="str">
        <f>+IFERROR(VLOOKUP(VALUE(MID($B137,11,1)),'pomocna tabulka'!$F$2:$G$7,2,0),"")</f>
        <v>Priebežná platba</v>
      </c>
      <c r="G137" s="22" t="s">
        <v>20</v>
      </c>
      <c r="H137" s="112">
        <v>4415.55</v>
      </c>
      <c r="I137" s="22" t="s">
        <v>21</v>
      </c>
      <c r="J137" s="86">
        <v>779.22</v>
      </c>
      <c r="K137" s="23"/>
      <c r="L137" s="86">
        <v>0</v>
      </c>
      <c r="M137" s="59">
        <f t="shared" si="4"/>
        <v>5194.7700000000004</v>
      </c>
      <c r="N137" s="90">
        <v>45694</v>
      </c>
      <c r="O137" s="22" t="s">
        <v>22</v>
      </c>
      <c r="P137" s="12"/>
      <c r="Q137" s="12"/>
      <c r="R137" s="12"/>
      <c r="S137" s="12"/>
    </row>
    <row r="138" spans="1:19" ht="26.25">
      <c r="A138" s="12"/>
      <c r="B138" s="41" t="s">
        <v>279</v>
      </c>
      <c r="C138" s="46" t="s">
        <v>118</v>
      </c>
      <c r="D138" s="42" t="s">
        <v>29</v>
      </c>
      <c r="E138" s="25" t="str">
        <f>VLOOKUP(D138,'pomocna tabulka'!$B$2:$D$12,3,0)</f>
        <v>MIRRI SR</v>
      </c>
      <c r="F138" s="58" t="str">
        <f>+IFERROR(VLOOKUP(VALUE(MID($B138,11,1)),'pomocna tabulka'!$F$2:$G$7,2,0),"")</f>
        <v>Priebežná platba</v>
      </c>
      <c r="G138" s="22" t="s">
        <v>30</v>
      </c>
      <c r="H138" s="115">
        <v>48144.160000000003</v>
      </c>
      <c r="I138" s="22" t="s">
        <v>31</v>
      </c>
      <c r="J138" s="96">
        <v>16061.82</v>
      </c>
      <c r="K138" s="42" t="s">
        <v>65</v>
      </c>
      <c r="L138" s="96">
        <v>4640.24</v>
      </c>
      <c r="M138" s="59">
        <f t="shared" ref="M138:M199" si="5">SUM(H138+J138+L138)</f>
        <v>68846.22</v>
      </c>
      <c r="N138" s="97">
        <v>45694</v>
      </c>
      <c r="O138" s="47" t="s">
        <v>36</v>
      </c>
      <c r="P138" s="12"/>
      <c r="Q138" s="12"/>
      <c r="R138" s="12"/>
      <c r="S138" s="12"/>
    </row>
    <row r="139" spans="1:19">
      <c r="A139" s="12"/>
      <c r="B139" s="48" t="s">
        <v>280</v>
      </c>
      <c r="C139" s="49" t="s">
        <v>281</v>
      </c>
      <c r="D139" s="50" t="s">
        <v>19</v>
      </c>
      <c r="E139" s="25" t="str">
        <f>VLOOKUP(D139,'pomocna tabulka'!$B$2:$D$12,3,0)</f>
        <v>Úrad vlády SR</v>
      </c>
      <c r="F139" s="58" t="str">
        <f>+IFERROR(VLOOKUP(VALUE(MID($B139,11,1)),'pomocna tabulka'!$F$2:$G$7,2,0),"")</f>
        <v>Priebežná platba</v>
      </c>
      <c r="G139" s="50" t="s">
        <v>20</v>
      </c>
      <c r="H139" s="116">
        <v>3507.57</v>
      </c>
      <c r="I139" s="50" t="s">
        <v>21</v>
      </c>
      <c r="J139" s="98">
        <v>618.98</v>
      </c>
      <c r="K139" s="50"/>
      <c r="L139" s="98">
        <v>0</v>
      </c>
      <c r="M139" s="59">
        <f t="shared" si="5"/>
        <v>4126.55</v>
      </c>
      <c r="N139" s="99">
        <v>45695</v>
      </c>
      <c r="O139" s="50" t="s">
        <v>22</v>
      </c>
      <c r="P139" s="12"/>
      <c r="Q139" s="12"/>
      <c r="R139" s="12"/>
      <c r="S139" s="12"/>
    </row>
    <row r="140" spans="1:19">
      <c r="A140" s="12"/>
      <c r="B140" s="48" t="s">
        <v>282</v>
      </c>
      <c r="C140" s="49" t="s">
        <v>283</v>
      </c>
      <c r="D140" s="50" t="s">
        <v>19</v>
      </c>
      <c r="E140" s="25" t="str">
        <f>VLOOKUP(D140,'pomocna tabulka'!$B$2:$D$12,3,0)</f>
        <v>Úrad vlády SR</v>
      </c>
      <c r="F140" s="58" t="str">
        <f>+IFERROR(VLOOKUP(VALUE(MID($B140,11,1)),'pomocna tabulka'!$F$2:$G$7,2,0),"")</f>
        <v>Zálohová platba</v>
      </c>
      <c r="G140" s="50" t="s">
        <v>20</v>
      </c>
      <c r="H140" s="116">
        <v>29750</v>
      </c>
      <c r="I140" s="50" t="s">
        <v>21</v>
      </c>
      <c r="J140" s="98">
        <v>5250</v>
      </c>
      <c r="K140" s="50"/>
      <c r="L140" s="98">
        <v>0</v>
      </c>
      <c r="M140" s="59">
        <f t="shared" si="5"/>
        <v>35000</v>
      </c>
      <c r="N140" s="99">
        <v>45695</v>
      </c>
      <c r="O140" s="50" t="s">
        <v>22</v>
      </c>
      <c r="P140" s="12"/>
      <c r="Q140" s="12"/>
      <c r="R140" s="12"/>
      <c r="S140" s="12"/>
    </row>
    <row r="141" spans="1:19">
      <c r="A141" s="12"/>
      <c r="B141" s="48" t="s">
        <v>284</v>
      </c>
      <c r="C141" s="49" t="s">
        <v>285</v>
      </c>
      <c r="D141" s="50" t="s">
        <v>19</v>
      </c>
      <c r="E141" s="25" t="str">
        <f>VLOOKUP(D141,'pomocna tabulka'!$B$2:$D$12,3,0)</f>
        <v>Úrad vlády SR</v>
      </c>
      <c r="F141" s="58" t="str">
        <f>+IFERROR(VLOOKUP(VALUE(MID($B141,11,1)),'pomocna tabulka'!$F$2:$G$7,2,0),"")</f>
        <v>Priebežná platba</v>
      </c>
      <c r="G141" s="50" t="s">
        <v>20</v>
      </c>
      <c r="H141" s="116">
        <v>13090.41</v>
      </c>
      <c r="I141" s="50" t="s">
        <v>21</v>
      </c>
      <c r="J141" s="98">
        <v>2310.0700000000002</v>
      </c>
      <c r="K141" s="50"/>
      <c r="L141" s="98">
        <v>0</v>
      </c>
      <c r="M141" s="59">
        <f t="shared" si="5"/>
        <v>15400.48</v>
      </c>
      <c r="N141" s="99">
        <v>45695</v>
      </c>
      <c r="O141" s="50" t="s">
        <v>22</v>
      </c>
      <c r="P141" s="12"/>
      <c r="Q141" s="12"/>
      <c r="R141" s="12"/>
      <c r="S141" s="12"/>
    </row>
    <row r="142" spans="1:19">
      <c r="A142" s="12"/>
      <c r="B142" s="48" t="s">
        <v>286</v>
      </c>
      <c r="C142" s="49" t="s">
        <v>287</v>
      </c>
      <c r="D142" s="50" t="s">
        <v>19</v>
      </c>
      <c r="E142" s="25" t="str">
        <f>VLOOKUP(D142,'pomocna tabulka'!$B$2:$D$12,3,0)</f>
        <v>Úrad vlády SR</v>
      </c>
      <c r="F142" s="58" t="str">
        <f>+IFERROR(VLOOKUP(VALUE(MID($B142,11,1)),'pomocna tabulka'!$F$2:$G$7,2,0),"")</f>
        <v>Priebežná platba</v>
      </c>
      <c r="G142" s="50" t="s">
        <v>20</v>
      </c>
      <c r="H142" s="116">
        <v>7813.23</v>
      </c>
      <c r="I142" s="50" t="s">
        <v>21</v>
      </c>
      <c r="J142" s="98">
        <v>1378.81</v>
      </c>
      <c r="K142" s="50"/>
      <c r="L142" s="98">
        <v>0</v>
      </c>
      <c r="M142" s="59">
        <f t="shared" si="5"/>
        <v>9192.0399999999991</v>
      </c>
      <c r="N142" s="99">
        <v>45695</v>
      </c>
      <c r="O142" s="50" t="s">
        <v>22</v>
      </c>
      <c r="P142" s="12"/>
      <c r="Q142" s="12"/>
      <c r="R142" s="12"/>
      <c r="S142" s="12"/>
    </row>
    <row r="143" spans="1:19">
      <c r="A143" s="12"/>
      <c r="B143" s="48" t="s">
        <v>288</v>
      </c>
      <c r="C143" s="49" t="s">
        <v>289</v>
      </c>
      <c r="D143" s="50" t="s">
        <v>19</v>
      </c>
      <c r="E143" s="25" t="str">
        <f>VLOOKUP(D143,'pomocna tabulka'!$B$2:$D$12,3,0)</f>
        <v>Úrad vlády SR</v>
      </c>
      <c r="F143" s="58" t="str">
        <f>+IFERROR(VLOOKUP(VALUE(MID($B143,11,1)),'pomocna tabulka'!$F$2:$G$7,2,0),"")</f>
        <v>Zálohová platba</v>
      </c>
      <c r="G143" s="50" t="s">
        <v>20</v>
      </c>
      <c r="H143" s="116">
        <v>51000</v>
      </c>
      <c r="I143" s="50" t="s">
        <v>21</v>
      </c>
      <c r="J143" s="98">
        <v>9000</v>
      </c>
      <c r="K143" s="50"/>
      <c r="L143" s="98">
        <v>0</v>
      </c>
      <c r="M143" s="59">
        <f t="shared" si="5"/>
        <v>60000</v>
      </c>
      <c r="N143" s="99">
        <v>45695</v>
      </c>
      <c r="O143" s="50" t="s">
        <v>22</v>
      </c>
      <c r="P143" s="12"/>
      <c r="Q143" s="12"/>
      <c r="R143" s="12"/>
      <c r="S143" s="12"/>
    </row>
    <row r="144" spans="1:19">
      <c r="A144" s="12"/>
      <c r="B144" s="48" t="s">
        <v>290</v>
      </c>
      <c r="C144" s="49" t="s">
        <v>291</v>
      </c>
      <c r="D144" s="50" t="s">
        <v>19</v>
      </c>
      <c r="E144" s="25" t="str">
        <f>VLOOKUP(D144,'pomocna tabulka'!$B$2:$D$12,3,0)</f>
        <v>Úrad vlády SR</v>
      </c>
      <c r="F144" s="58" t="str">
        <f>+IFERROR(VLOOKUP(VALUE(MID($B144,11,1)),'pomocna tabulka'!$F$2:$G$7,2,0),"")</f>
        <v>Zálohová platba</v>
      </c>
      <c r="G144" s="50" t="s">
        <v>20</v>
      </c>
      <c r="H144" s="116">
        <v>34000</v>
      </c>
      <c r="I144" s="50" t="s">
        <v>21</v>
      </c>
      <c r="J144" s="98">
        <v>6000</v>
      </c>
      <c r="K144" s="50"/>
      <c r="L144" s="98">
        <v>0</v>
      </c>
      <c r="M144" s="59">
        <f t="shared" si="5"/>
        <v>40000</v>
      </c>
      <c r="N144" s="99">
        <v>45698</v>
      </c>
      <c r="O144" s="50" t="s">
        <v>22</v>
      </c>
      <c r="P144" s="12"/>
      <c r="Q144" s="12"/>
      <c r="R144" s="12"/>
      <c r="S144" s="12"/>
    </row>
    <row r="145" spans="1:19">
      <c r="A145" s="12"/>
      <c r="B145" s="48" t="s">
        <v>292</v>
      </c>
      <c r="C145" s="49" t="s">
        <v>293</v>
      </c>
      <c r="D145" s="50" t="s">
        <v>19</v>
      </c>
      <c r="E145" s="25" t="str">
        <f>VLOOKUP(D145,'pomocna tabulka'!$B$2:$D$12,3,0)</f>
        <v>Úrad vlády SR</v>
      </c>
      <c r="F145" s="58" t="str">
        <f>+IFERROR(VLOOKUP(VALUE(MID($B145,11,1)),'pomocna tabulka'!$F$2:$G$7,2,0),"")</f>
        <v>Priebežná platba</v>
      </c>
      <c r="G145" s="50" t="s">
        <v>20</v>
      </c>
      <c r="H145" s="116">
        <v>13018.57</v>
      </c>
      <c r="I145" s="50" t="s">
        <v>21</v>
      </c>
      <c r="J145" s="98">
        <v>2297.39</v>
      </c>
      <c r="K145" s="50"/>
      <c r="L145" s="98">
        <v>0</v>
      </c>
      <c r="M145" s="59">
        <f t="shared" si="5"/>
        <v>15315.96</v>
      </c>
      <c r="N145" s="99">
        <v>45698</v>
      </c>
      <c r="O145" s="50" t="s">
        <v>22</v>
      </c>
      <c r="P145" s="12"/>
      <c r="Q145" s="12"/>
      <c r="R145" s="12"/>
      <c r="S145" s="12"/>
    </row>
    <row r="146" spans="1:19" ht="26.25">
      <c r="A146" s="12"/>
      <c r="B146" s="48" t="s">
        <v>294</v>
      </c>
      <c r="C146" s="28" t="s">
        <v>118</v>
      </c>
      <c r="D146" s="50" t="s">
        <v>29</v>
      </c>
      <c r="E146" s="25" t="str">
        <f>VLOOKUP(D146,'pomocna tabulka'!$B$2:$D$12,3,0)</f>
        <v>MIRRI SR</v>
      </c>
      <c r="F146" s="58" t="str">
        <f>+IFERROR(VLOOKUP(VALUE(MID($B146,11,1)),'pomocna tabulka'!$F$2:$G$7,2,0),"")</f>
        <v>Priebežná platba</v>
      </c>
      <c r="G146" s="22" t="s">
        <v>30</v>
      </c>
      <c r="H146" s="116">
        <v>151713.82999999999</v>
      </c>
      <c r="I146" s="22" t="s">
        <v>31</v>
      </c>
      <c r="J146" s="98">
        <v>50614.67</v>
      </c>
      <c r="K146" s="50" t="s">
        <v>65</v>
      </c>
      <c r="L146" s="98">
        <v>14622.5</v>
      </c>
      <c r="M146" s="59">
        <f t="shared" si="5"/>
        <v>216951</v>
      </c>
      <c r="N146" s="99">
        <v>45695</v>
      </c>
      <c r="O146" s="54" t="s">
        <v>36</v>
      </c>
      <c r="P146" s="12"/>
      <c r="Q146" s="12"/>
      <c r="R146" s="12"/>
      <c r="S146" s="12"/>
    </row>
    <row r="147" spans="1:19">
      <c r="A147" s="12"/>
      <c r="B147" s="74" t="s">
        <v>295</v>
      </c>
      <c r="C147" s="76" t="s">
        <v>296</v>
      </c>
      <c r="D147" s="106" t="s">
        <v>19</v>
      </c>
      <c r="E147" s="25" t="str">
        <f>VLOOKUP(D147,'pomocna tabulka'!$B$2:$D$12,3,0)</f>
        <v>Úrad vlády SR</v>
      </c>
      <c r="F147" s="58" t="str">
        <f>+IFERROR(VLOOKUP(VALUE(MID($B147,11,1)),'pomocna tabulka'!$F$2:$G$7,2,0),"")</f>
        <v>Priebežná platba</v>
      </c>
      <c r="G147" s="106" t="s">
        <v>20</v>
      </c>
      <c r="H147" s="117">
        <v>13433.14</v>
      </c>
      <c r="I147" s="108" t="s">
        <v>21</v>
      </c>
      <c r="J147" s="77">
        <v>2370.5500000000002</v>
      </c>
      <c r="K147" s="106" t="s">
        <v>297</v>
      </c>
      <c r="L147" s="98">
        <v>0</v>
      </c>
      <c r="M147" s="59">
        <f t="shared" si="5"/>
        <v>15803.689999999999</v>
      </c>
      <c r="N147" s="78">
        <v>45695</v>
      </c>
      <c r="O147" s="122" t="s">
        <v>22</v>
      </c>
      <c r="P147" s="12"/>
      <c r="Q147" s="12"/>
      <c r="R147" s="12"/>
      <c r="S147" s="12"/>
    </row>
    <row r="148" spans="1:19">
      <c r="A148" s="12"/>
      <c r="B148" s="75" t="s">
        <v>298</v>
      </c>
      <c r="C148" s="79" t="s">
        <v>299</v>
      </c>
      <c r="D148" s="107" t="s">
        <v>19</v>
      </c>
      <c r="E148" s="25" t="str">
        <f>VLOOKUP(D148,'pomocna tabulka'!$B$2:$D$12,3,0)</f>
        <v>Úrad vlády SR</v>
      </c>
      <c r="F148" s="58" t="str">
        <f>+IFERROR(VLOOKUP(VALUE(MID($B148,11,1)),'pomocna tabulka'!$F$2:$G$7,2,0),"")</f>
        <v>Priebežná platba</v>
      </c>
      <c r="G148" s="107" t="s">
        <v>20</v>
      </c>
      <c r="H148" s="118">
        <v>16707.57</v>
      </c>
      <c r="I148" s="108" t="s">
        <v>21</v>
      </c>
      <c r="J148" s="80">
        <v>2948.4</v>
      </c>
      <c r="K148" s="107" t="s">
        <v>297</v>
      </c>
      <c r="L148" s="98">
        <v>0</v>
      </c>
      <c r="M148" s="59">
        <f t="shared" si="5"/>
        <v>19655.97</v>
      </c>
      <c r="N148" s="81">
        <v>45695</v>
      </c>
      <c r="O148" s="122" t="s">
        <v>22</v>
      </c>
      <c r="P148" s="12"/>
      <c r="Q148" s="12"/>
      <c r="R148" s="12"/>
      <c r="S148" s="12"/>
    </row>
    <row r="149" spans="1:19">
      <c r="A149" s="12"/>
      <c r="B149" s="75" t="s">
        <v>300</v>
      </c>
      <c r="C149" s="79" t="s">
        <v>301</v>
      </c>
      <c r="D149" s="107" t="s">
        <v>19</v>
      </c>
      <c r="E149" s="25" t="str">
        <f>VLOOKUP(D149,'pomocna tabulka'!$B$2:$D$12,3,0)</f>
        <v>Úrad vlády SR</v>
      </c>
      <c r="F149" s="58" t="str">
        <f>+IFERROR(VLOOKUP(VALUE(MID($B149,11,1)),'pomocna tabulka'!$F$2:$G$7,2,0),"")</f>
        <v>Priebežná platba</v>
      </c>
      <c r="G149" s="107" t="s">
        <v>20</v>
      </c>
      <c r="H149" s="118">
        <v>6760.08</v>
      </c>
      <c r="I149" s="108" t="s">
        <v>21</v>
      </c>
      <c r="J149" s="80">
        <v>1192.95</v>
      </c>
      <c r="K149" s="107" t="s">
        <v>297</v>
      </c>
      <c r="L149" s="98">
        <v>0</v>
      </c>
      <c r="M149" s="59">
        <f t="shared" si="5"/>
        <v>7953.03</v>
      </c>
      <c r="N149" s="81">
        <v>45695</v>
      </c>
      <c r="O149" s="122" t="s">
        <v>22</v>
      </c>
      <c r="P149" s="12"/>
      <c r="Q149" s="12"/>
      <c r="R149" s="12"/>
      <c r="S149" s="12"/>
    </row>
    <row r="150" spans="1:19">
      <c r="A150" s="12"/>
      <c r="B150" s="48" t="s">
        <v>302</v>
      </c>
      <c r="C150" s="49" t="s">
        <v>303</v>
      </c>
      <c r="D150" s="50" t="s">
        <v>19</v>
      </c>
      <c r="E150" s="25" t="str">
        <f>VLOOKUP(D150,'pomocna tabulka'!$B$2:$D$12,3,0)</f>
        <v>Úrad vlády SR</v>
      </c>
      <c r="F150" s="58" t="str">
        <f>+IFERROR(VLOOKUP(VALUE(MID($B150,11,1)),'pomocna tabulka'!$F$2:$G$7,2,0),"")</f>
        <v>Priebežná platba</v>
      </c>
      <c r="G150" s="50" t="s">
        <v>20</v>
      </c>
      <c r="H150" s="116">
        <v>4506.72</v>
      </c>
      <c r="I150" s="50" t="s">
        <v>21</v>
      </c>
      <c r="J150" s="98">
        <v>795.3</v>
      </c>
      <c r="K150" s="50"/>
      <c r="L150" s="98">
        <v>0</v>
      </c>
      <c r="M150" s="59">
        <f t="shared" si="5"/>
        <v>5302.02</v>
      </c>
      <c r="N150" s="99">
        <v>45698</v>
      </c>
      <c r="O150" s="50" t="s">
        <v>22</v>
      </c>
      <c r="P150" s="12"/>
      <c r="Q150" s="12"/>
      <c r="R150" s="12"/>
      <c r="S150" s="12"/>
    </row>
    <row r="151" spans="1:19">
      <c r="A151" s="12"/>
      <c r="B151" s="48" t="s">
        <v>304</v>
      </c>
      <c r="C151" s="49" t="s">
        <v>305</v>
      </c>
      <c r="D151" s="50" t="s">
        <v>19</v>
      </c>
      <c r="E151" s="25" t="str">
        <f>VLOOKUP(D151,'pomocna tabulka'!$B$2:$D$12,3,0)</f>
        <v>Úrad vlády SR</v>
      </c>
      <c r="F151" s="58" t="str">
        <f>+IFERROR(VLOOKUP(VALUE(MID($B151,11,1)),'pomocna tabulka'!$F$2:$G$7,2,0),"")</f>
        <v>Zálohová platba</v>
      </c>
      <c r="G151" s="50" t="s">
        <v>20</v>
      </c>
      <c r="H151" s="116">
        <v>82875</v>
      </c>
      <c r="I151" s="50" t="s">
        <v>21</v>
      </c>
      <c r="J151" s="98">
        <v>14625</v>
      </c>
      <c r="K151" s="50"/>
      <c r="L151" s="98">
        <v>0</v>
      </c>
      <c r="M151" s="59">
        <f t="shared" si="5"/>
        <v>97500</v>
      </c>
      <c r="N151" s="99">
        <v>45698</v>
      </c>
      <c r="O151" s="50" t="s">
        <v>22</v>
      </c>
      <c r="P151" s="12"/>
      <c r="Q151" s="12"/>
      <c r="R151" s="12"/>
      <c r="S151" s="12"/>
    </row>
    <row r="152" spans="1:19">
      <c r="A152" s="12"/>
      <c r="B152" s="48" t="s">
        <v>306</v>
      </c>
      <c r="C152" s="49" t="s">
        <v>120</v>
      </c>
      <c r="D152" s="50" t="s">
        <v>19</v>
      </c>
      <c r="E152" s="25" t="str">
        <f>VLOOKUP(D152,'pomocna tabulka'!$B$2:$D$12,3,0)</f>
        <v>Úrad vlády SR</v>
      </c>
      <c r="F152" s="58" t="str">
        <f>+IFERROR(VLOOKUP(VALUE(MID($B152,11,1)),'pomocna tabulka'!$F$2:$G$7,2,0),"")</f>
        <v>Priebežná platba</v>
      </c>
      <c r="G152" s="50" t="s">
        <v>20</v>
      </c>
      <c r="H152" s="116">
        <v>9013.43</v>
      </c>
      <c r="I152" s="50" t="s">
        <v>21</v>
      </c>
      <c r="J152" s="98">
        <v>1590.61</v>
      </c>
      <c r="K152" s="50"/>
      <c r="L152" s="98">
        <v>0</v>
      </c>
      <c r="M152" s="59">
        <f t="shared" si="5"/>
        <v>10604.04</v>
      </c>
      <c r="N152" s="99">
        <v>45698</v>
      </c>
      <c r="O152" s="50" t="s">
        <v>22</v>
      </c>
      <c r="P152" s="12"/>
      <c r="Q152" s="12"/>
      <c r="R152" s="12"/>
      <c r="S152" s="12"/>
    </row>
    <row r="153" spans="1:19">
      <c r="A153" s="12"/>
      <c r="B153" s="48" t="s">
        <v>307</v>
      </c>
      <c r="C153" s="49" t="s">
        <v>308</v>
      </c>
      <c r="D153" s="50" t="s">
        <v>19</v>
      </c>
      <c r="E153" s="25" t="str">
        <f>VLOOKUP(D153,'pomocna tabulka'!$B$2:$D$12,3,0)</f>
        <v>Úrad vlády SR</v>
      </c>
      <c r="F153" s="58" t="str">
        <f>+IFERROR(VLOOKUP(VALUE(MID($B153,11,1)),'pomocna tabulka'!$F$2:$G$7,2,0),"")</f>
        <v>Priebežná platba</v>
      </c>
      <c r="G153" s="50" t="s">
        <v>20</v>
      </c>
      <c r="H153" s="116">
        <v>17951.330000000002</v>
      </c>
      <c r="I153" s="50" t="s">
        <v>21</v>
      </c>
      <c r="J153" s="98">
        <v>3167.88</v>
      </c>
      <c r="K153" s="50"/>
      <c r="L153" s="98">
        <v>0</v>
      </c>
      <c r="M153" s="59">
        <f t="shared" si="5"/>
        <v>21119.210000000003</v>
      </c>
      <c r="N153" s="99">
        <v>45698</v>
      </c>
      <c r="O153" s="50" t="s">
        <v>22</v>
      </c>
      <c r="P153" s="12"/>
      <c r="Q153" s="12"/>
      <c r="R153" s="12"/>
      <c r="S153" s="12"/>
    </row>
    <row r="154" spans="1:19">
      <c r="A154" s="12"/>
      <c r="B154" s="48" t="s">
        <v>309</v>
      </c>
      <c r="C154" s="49" t="s">
        <v>120</v>
      </c>
      <c r="D154" s="50" t="s">
        <v>19</v>
      </c>
      <c r="E154" s="25" t="str">
        <f>VLOOKUP(D154,'pomocna tabulka'!$B$2:$D$12,3,0)</f>
        <v>Úrad vlády SR</v>
      </c>
      <c r="F154" s="58" t="str">
        <f>+IFERROR(VLOOKUP(VALUE(MID($B154,11,1)),'pomocna tabulka'!$F$2:$G$7,2,0),"")</f>
        <v>Priebežná platba</v>
      </c>
      <c r="G154" s="50" t="s">
        <v>20</v>
      </c>
      <c r="H154" s="116">
        <v>9013.43</v>
      </c>
      <c r="I154" s="50" t="s">
        <v>21</v>
      </c>
      <c r="J154" s="98">
        <v>1590.61</v>
      </c>
      <c r="K154" s="50"/>
      <c r="L154" s="98">
        <v>0</v>
      </c>
      <c r="M154" s="59">
        <f t="shared" si="5"/>
        <v>10604.04</v>
      </c>
      <c r="N154" s="99">
        <v>45698</v>
      </c>
      <c r="O154" s="50" t="s">
        <v>22</v>
      </c>
      <c r="P154" s="12"/>
      <c r="Q154" s="12"/>
      <c r="R154" s="12"/>
      <c r="S154" s="12"/>
    </row>
    <row r="155" spans="1:19">
      <c r="A155" s="12"/>
      <c r="B155" s="48" t="s">
        <v>310</v>
      </c>
      <c r="C155" s="49" t="s">
        <v>311</v>
      </c>
      <c r="D155" s="50" t="s">
        <v>19</v>
      </c>
      <c r="E155" s="25" t="str">
        <f>VLOOKUP(D155,'pomocna tabulka'!$B$2:$D$12,3,0)</f>
        <v>Úrad vlády SR</v>
      </c>
      <c r="F155" s="58" t="str">
        <f>+IFERROR(VLOOKUP(VALUE(MID($B155,11,1)),'pomocna tabulka'!$F$2:$G$7,2,0),"")</f>
        <v>Priebežná platba</v>
      </c>
      <c r="G155" s="50" t="s">
        <v>20</v>
      </c>
      <c r="H155" s="116">
        <v>2253.38</v>
      </c>
      <c r="I155" s="50" t="s">
        <v>21</v>
      </c>
      <c r="J155" s="98">
        <v>397.65</v>
      </c>
      <c r="K155" s="50"/>
      <c r="L155" s="98">
        <v>0</v>
      </c>
      <c r="M155" s="59">
        <f t="shared" si="5"/>
        <v>2651.03</v>
      </c>
      <c r="N155" s="99">
        <v>45698</v>
      </c>
      <c r="O155" s="50" t="s">
        <v>22</v>
      </c>
      <c r="P155" s="12"/>
      <c r="Q155" s="12"/>
      <c r="R155" s="12"/>
      <c r="S155" s="12"/>
    </row>
    <row r="156" spans="1:19" ht="31.5" customHeight="1">
      <c r="A156" s="12"/>
      <c r="B156" s="48" t="s">
        <v>312</v>
      </c>
      <c r="C156" s="49" t="s">
        <v>313</v>
      </c>
      <c r="D156" s="50" t="s">
        <v>314</v>
      </c>
      <c r="E156" s="25" t="str">
        <f>VLOOKUP(D156,'pomocna tabulka'!$B$2:$D$12,3,0)</f>
        <v xml:space="preserve">Slovenská inovačná a energetická agentúra </v>
      </c>
      <c r="F156" s="58" t="str">
        <f>+IFERROR(VLOOKUP(VALUE(MID($B156,11,1)),'pomocna tabulka'!$F$2:$G$7,2,0),"")</f>
        <v>Predfinancovanie</v>
      </c>
      <c r="G156" s="50" t="s">
        <v>315</v>
      </c>
      <c r="H156" s="116">
        <v>100051.38</v>
      </c>
      <c r="I156" s="50" t="s">
        <v>316</v>
      </c>
      <c r="J156" s="98">
        <v>17656.13</v>
      </c>
      <c r="K156" s="50"/>
      <c r="L156" s="98">
        <v>0</v>
      </c>
      <c r="M156" s="59">
        <f t="shared" si="5"/>
        <v>117707.51000000001</v>
      </c>
      <c r="N156" s="99">
        <v>45698</v>
      </c>
      <c r="O156" s="50" t="s">
        <v>22</v>
      </c>
      <c r="P156" s="12"/>
      <c r="Q156" s="12"/>
      <c r="R156" s="12"/>
      <c r="S156" s="12"/>
    </row>
    <row r="157" spans="1:19">
      <c r="A157" s="12"/>
      <c r="B157" s="48" t="s">
        <v>317</v>
      </c>
      <c r="C157" s="49" t="s">
        <v>318</v>
      </c>
      <c r="D157" s="50" t="s">
        <v>19</v>
      </c>
      <c r="E157" s="25" t="str">
        <f>VLOOKUP(D157,'pomocna tabulka'!$B$2:$D$12,3,0)</f>
        <v>Úrad vlády SR</v>
      </c>
      <c r="F157" s="58" t="str">
        <f>+IFERROR(VLOOKUP(VALUE(MID($B157,11,1)),'pomocna tabulka'!$F$2:$G$7,2,0),"")</f>
        <v>Zálohová platba</v>
      </c>
      <c r="G157" s="50" t="s">
        <v>20</v>
      </c>
      <c r="H157" s="116">
        <v>21250</v>
      </c>
      <c r="I157" s="50" t="s">
        <v>21</v>
      </c>
      <c r="J157" s="98">
        <v>3750</v>
      </c>
      <c r="K157" s="50"/>
      <c r="L157" s="98">
        <v>0</v>
      </c>
      <c r="M157" s="59">
        <f t="shared" si="5"/>
        <v>25000</v>
      </c>
      <c r="N157" s="99">
        <v>45698</v>
      </c>
      <c r="O157" s="50" t="s">
        <v>22</v>
      </c>
      <c r="P157" s="12"/>
      <c r="Q157" s="12"/>
      <c r="R157" s="12"/>
      <c r="S157" s="12"/>
    </row>
    <row r="158" spans="1:19">
      <c r="A158" s="12"/>
      <c r="B158" s="48" t="s">
        <v>319</v>
      </c>
      <c r="C158" s="49" t="s">
        <v>299</v>
      </c>
      <c r="D158" s="50" t="s">
        <v>19</v>
      </c>
      <c r="E158" s="25" t="str">
        <f>VLOOKUP(D158,'pomocna tabulka'!$B$2:$D$12,3,0)</f>
        <v>Úrad vlády SR</v>
      </c>
      <c r="F158" s="58" t="str">
        <f>+IFERROR(VLOOKUP(VALUE(MID($B158,11,1)),'pomocna tabulka'!$F$2:$G$7,2,0),"")</f>
        <v>Priebežná platba</v>
      </c>
      <c r="G158" s="50" t="s">
        <v>20</v>
      </c>
      <c r="H158" s="116">
        <v>16951.27</v>
      </c>
      <c r="I158" s="50" t="s">
        <v>21</v>
      </c>
      <c r="J158" s="98">
        <v>2991.4</v>
      </c>
      <c r="K158" s="50"/>
      <c r="L158" s="98">
        <v>0</v>
      </c>
      <c r="M158" s="59">
        <f t="shared" si="5"/>
        <v>19942.670000000002</v>
      </c>
      <c r="N158" s="99">
        <v>45699</v>
      </c>
      <c r="O158" s="50" t="s">
        <v>22</v>
      </c>
      <c r="P158" s="12"/>
      <c r="Q158" s="12"/>
      <c r="R158" s="12"/>
      <c r="S158" s="12"/>
    </row>
    <row r="159" spans="1:19">
      <c r="A159" s="12"/>
      <c r="B159" s="48" t="s">
        <v>320</v>
      </c>
      <c r="C159" s="49" t="s">
        <v>321</v>
      </c>
      <c r="D159" s="50" t="s">
        <v>19</v>
      </c>
      <c r="E159" s="25" t="str">
        <f>VLOOKUP(D159,'pomocna tabulka'!$B$2:$D$12,3,0)</f>
        <v>Úrad vlády SR</v>
      </c>
      <c r="F159" s="58" t="str">
        <f>+IFERROR(VLOOKUP(VALUE(MID($B159,11,1)),'pomocna tabulka'!$F$2:$G$7,2,0),"")</f>
        <v>Zálohová platba</v>
      </c>
      <c r="G159" s="50" t="s">
        <v>20</v>
      </c>
      <c r="H159" s="116">
        <v>144835.75</v>
      </c>
      <c r="I159" s="50" t="s">
        <v>21</v>
      </c>
      <c r="J159" s="98">
        <v>25559.25</v>
      </c>
      <c r="K159" s="50"/>
      <c r="L159" s="98">
        <v>0</v>
      </c>
      <c r="M159" s="59">
        <f t="shared" si="5"/>
        <v>170395</v>
      </c>
      <c r="N159" s="99">
        <v>45699</v>
      </c>
      <c r="O159" s="50" t="s">
        <v>22</v>
      </c>
      <c r="P159" s="12"/>
      <c r="Q159" s="12"/>
      <c r="R159" s="12"/>
      <c r="S159" s="12"/>
    </row>
    <row r="160" spans="1:19">
      <c r="A160" s="12"/>
      <c r="B160" s="48" t="s">
        <v>322</v>
      </c>
      <c r="C160" s="49" t="s">
        <v>323</v>
      </c>
      <c r="D160" s="50" t="s">
        <v>255</v>
      </c>
      <c r="E160" s="25" t="str">
        <f>VLOOKUP(D160,'pomocna tabulka'!$B$2:$D$12,3,0)</f>
        <v>Ministerstvo zdravotníctva SR</v>
      </c>
      <c r="F160" s="58" t="str">
        <f>+IFERROR(VLOOKUP(VALUE(MID($B160,11,1)),'pomocna tabulka'!$F$2:$G$7,2,0),"")</f>
        <v>Zálohová platba</v>
      </c>
      <c r="G160" s="19" t="s">
        <v>256</v>
      </c>
      <c r="H160" s="116">
        <v>2550000</v>
      </c>
      <c r="I160" s="50" t="s">
        <v>257</v>
      </c>
      <c r="J160" s="98">
        <v>450000</v>
      </c>
      <c r="K160" s="50"/>
      <c r="L160" s="98">
        <v>0</v>
      </c>
      <c r="M160" s="59">
        <f t="shared" si="5"/>
        <v>3000000</v>
      </c>
      <c r="N160" s="99">
        <v>45699</v>
      </c>
      <c r="O160" s="50" t="s">
        <v>22</v>
      </c>
      <c r="P160" s="12"/>
      <c r="Q160" s="12"/>
      <c r="R160" s="12"/>
      <c r="S160" s="12"/>
    </row>
    <row r="161" spans="1:19">
      <c r="A161" s="12"/>
      <c r="B161" s="48" t="s">
        <v>324</v>
      </c>
      <c r="C161" s="51" t="s">
        <v>325</v>
      </c>
      <c r="D161" s="50" t="s">
        <v>19</v>
      </c>
      <c r="E161" s="25" t="str">
        <f>VLOOKUP(D161,'pomocna tabulka'!$B$2:$D$12,3,0)</f>
        <v>Úrad vlády SR</v>
      </c>
      <c r="F161" s="58" t="str">
        <f>+IFERROR(VLOOKUP(VALUE(MID($B161,11,1)),'pomocna tabulka'!$F$2:$G$7,2,0),"")</f>
        <v>Priebežná platba</v>
      </c>
      <c r="G161" s="50" t="s">
        <v>20</v>
      </c>
      <c r="H161" s="119">
        <v>4506.76</v>
      </c>
      <c r="I161" s="50" t="s">
        <v>21</v>
      </c>
      <c r="J161" s="100">
        <v>795.31</v>
      </c>
      <c r="K161" s="50"/>
      <c r="L161" s="100">
        <v>0</v>
      </c>
      <c r="M161" s="59">
        <f t="shared" si="5"/>
        <v>5302.07</v>
      </c>
      <c r="N161" s="101">
        <v>45699</v>
      </c>
      <c r="O161" s="50" t="s">
        <v>22</v>
      </c>
      <c r="P161" s="12"/>
      <c r="Q161" s="12"/>
      <c r="R161" s="12"/>
      <c r="S161" s="12"/>
    </row>
    <row r="162" spans="1:19">
      <c r="A162" s="12"/>
      <c r="B162" s="48" t="s">
        <v>326</v>
      </c>
      <c r="C162" s="51" t="s">
        <v>325</v>
      </c>
      <c r="D162" s="50" t="s">
        <v>19</v>
      </c>
      <c r="E162" s="25" t="str">
        <f>VLOOKUP(D162,'pomocna tabulka'!$B$2:$D$12,3,0)</f>
        <v>Úrad vlády SR</v>
      </c>
      <c r="F162" s="58" t="str">
        <f>+IFERROR(VLOOKUP(VALUE(MID($B162,11,1)),'pomocna tabulka'!$F$2:$G$7,2,0),"")</f>
        <v>Priebežná platba</v>
      </c>
      <c r="G162" s="50" t="s">
        <v>20</v>
      </c>
      <c r="H162" s="119">
        <v>4506.76</v>
      </c>
      <c r="I162" s="50" t="s">
        <v>21</v>
      </c>
      <c r="J162" s="100">
        <v>795.31</v>
      </c>
      <c r="K162" s="50"/>
      <c r="L162" s="100">
        <v>0</v>
      </c>
      <c r="M162" s="59">
        <f t="shared" si="5"/>
        <v>5302.07</v>
      </c>
      <c r="N162" s="101">
        <v>45699</v>
      </c>
      <c r="O162" s="50" t="s">
        <v>22</v>
      </c>
      <c r="P162" s="12"/>
      <c r="Q162" s="12"/>
      <c r="R162" s="12"/>
      <c r="S162" s="12"/>
    </row>
    <row r="163" spans="1:19">
      <c r="A163" s="12"/>
      <c r="B163" s="48" t="s">
        <v>327</v>
      </c>
      <c r="C163" s="51" t="s">
        <v>328</v>
      </c>
      <c r="D163" s="50" t="s">
        <v>19</v>
      </c>
      <c r="E163" s="25" t="str">
        <f>VLOOKUP(D163,'pomocna tabulka'!$B$2:$D$12,3,0)</f>
        <v>Úrad vlády SR</v>
      </c>
      <c r="F163" s="58" t="str">
        <f>+IFERROR(VLOOKUP(VALUE(MID($B163,11,1)),'pomocna tabulka'!$F$2:$G$7,2,0),"")</f>
        <v>Priebežná platba</v>
      </c>
      <c r="G163" s="50" t="s">
        <v>20</v>
      </c>
      <c r="H163" s="119">
        <v>12838.79</v>
      </c>
      <c r="I163" s="50" t="s">
        <v>21</v>
      </c>
      <c r="J163" s="102">
        <v>2265.67</v>
      </c>
      <c r="K163" s="50"/>
      <c r="L163" s="100">
        <v>0</v>
      </c>
      <c r="M163" s="59">
        <f t="shared" si="5"/>
        <v>15104.460000000001</v>
      </c>
      <c r="N163" s="103">
        <v>45699</v>
      </c>
      <c r="O163" s="50" t="s">
        <v>22</v>
      </c>
      <c r="P163" s="12"/>
      <c r="Q163" s="12"/>
      <c r="R163" s="12"/>
      <c r="S163" s="12"/>
    </row>
    <row r="164" spans="1:19">
      <c r="A164" s="12"/>
      <c r="B164" s="48" t="s">
        <v>329</v>
      </c>
      <c r="C164" s="51" t="s">
        <v>330</v>
      </c>
      <c r="D164" s="50" t="s">
        <v>19</v>
      </c>
      <c r="E164" s="25" t="str">
        <f>VLOOKUP(D164,'pomocna tabulka'!$B$2:$D$12,3,0)</f>
        <v>Úrad vlády SR</v>
      </c>
      <c r="F164" s="58" t="str">
        <f>+IFERROR(VLOOKUP(VALUE(MID($B164,11,1)),'pomocna tabulka'!$F$2:$G$7,2,0),"")</f>
        <v>Zálohová platba</v>
      </c>
      <c r="G164" s="50" t="s">
        <v>315</v>
      </c>
      <c r="H164" s="119">
        <v>125525.4</v>
      </c>
      <c r="I164" s="50" t="s">
        <v>316</v>
      </c>
      <c r="J164" s="102">
        <v>22151.54</v>
      </c>
      <c r="K164" s="53"/>
      <c r="L164" s="98">
        <v>0</v>
      </c>
      <c r="M164" s="59">
        <f t="shared" si="5"/>
        <v>147676.94</v>
      </c>
      <c r="N164" s="103">
        <v>45699</v>
      </c>
      <c r="O164" s="50" t="s">
        <v>22</v>
      </c>
      <c r="P164" s="12"/>
      <c r="Q164" s="12"/>
      <c r="R164" s="12"/>
      <c r="S164" s="12"/>
    </row>
    <row r="165" spans="1:19">
      <c r="A165" s="12"/>
      <c r="B165" s="52" t="s">
        <v>331</v>
      </c>
      <c r="C165" s="49" t="s">
        <v>323</v>
      </c>
      <c r="D165" s="50" t="s">
        <v>255</v>
      </c>
      <c r="E165" s="25" t="str">
        <f>VLOOKUP(D165,'pomocna tabulka'!$B$2:$D$12,3,0)</f>
        <v>Ministerstvo zdravotníctva SR</v>
      </c>
      <c r="F165" s="58" t="str">
        <f>+IFERROR(VLOOKUP(VALUE(MID($B165,11,1)),'pomocna tabulka'!$F$2:$G$7,2,0),"")</f>
        <v>Zálohová platba</v>
      </c>
      <c r="G165" s="19" t="s">
        <v>256</v>
      </c>
      <c r="H165" s="116">
        <v>40000</v>
      </c>
      <c r="I165" s="50" t="s">
        <v>257</v>
      </c>
      <c r="J165" s="98">
        <v>60000</v>
      </c>
      <c r="K165" s="53"/>
      <c r="L165" s="98">
        <v>0</v>
      </c>
      <c r="M165" s="59">
        <f t="shared" si="5"/>
        <v>100000</v>
      </c>
      <c r="N165" s="103">
        <v>45699</v>
      </c>
      <c r="O165" s="50" t="s">
        <v>22</v>
      </c>
      <c r="P165" s="12"/>
      <c r="Q165" s="12"/>
      <c r="R165" s="12"/>
      <c r="S165" s="12"/>
    </row>
    <row r="166" spans="1:19">
      <c r="A166" s="12"/>
      <c r="B166" s="48" t="s">
        <v>332</v>
      </c>
      <c r="C166" s="51" t="s">
        <v>80</v>
      </c>
      <c r="D166" s="50" t="s">
        <v>19</v>
      </c>
      <c r="E166" s="25" t="str">
        <f>VLOOKUP(D166,'pomocna tabulka'!$B$2:$D$12,3,0)</f>
        <v>Úrad vlády SR</v>
      </c>
      <c r="F166" s="58" t="str">
        <f>+IFERROR(VLOOKUP(VALUE(MID($B166,11,1)),'pomocna tabulka'!$F$2:$G$7,2,0),"")</f>
        <v>Zálohová platba</v>
      </c>
      <c r="G166" s="50" t="s">
        <v>315</v>
      </c>
      <c r="H166" s="119">
        <v>50007.95</v>
      </c>
      <c r="I166" s="50" t="s">
        <v>316</v>
      </c>
      <c r="J166" s="100">
        <v>8824.93</v>
      </c>
      <c r="K166" s="50"/>
      <c r="L166" s="100">
        <v>0</v>
      </c>
      <c r="M166" s="59">
        <f t="shared" si="5"/>
        <v>58832.88</v>
      </c>
      <c r="N166" s="103">
        <v>45699</v>
      </c>
      <c r="O166" s="50" t="s">
        <v>22</v>
      </c>
      <c r="P166" s="12"/>
      <c r="Q166" s="12"/>
      <c r="R166" s="12"/>
      <c r="S166" s="12"/>
    </row>
    <row r="167" spans="1:19">
      <c r="A167" s="12"/>
      <c r="B167" s="52" t="s">
        <v>333</v>
      </c>
      <c r="C167" s="49" t="s">
        <v>334</v>
      </c>
      <c r="D167" s="53" t="s">
        <v>19</v>
      </c>
      <c r="E167" s="25" t="str">
        <f>VLOOKUP(D167,'pomocna tabulka'!$B$2:$D$12,3,0)</f>
        <v>Úrad vlády SR</v>
      </c>
      <c r="F167" s="58" t="str">
        <f>+IFERROR(VLOOKUP(VALUE(MID($B167,11,1)),'pomocna tabulka'!$F$2:$G$7,2,0),"")</f>
        <v>Priebežná platba</v>
      </c>
      <c r="G167" s="53" t="s">
        <v>20</v>
      </c>
      <c r="H167" s="116">
        <v>12668.51</v>
      </c>
      <c r="I167" s="53" t="s">
        <v>21</v>
      </c>
      <c r="J167" s="98">
        <v>2235.62</v>
      </c>
      <c r="K167" s="53"/>
      <c r="L167" s="98">
        <v>0</v>
      </c>
      <c r="M167" s="59">
        <f t="shared" si="5"/>
        <v>14904.130000000001</v>
      </c>
      <c r="N167" s="99">
        <v>45700</v>
      </c>
      <c r="O167" s="50" t="s">
        <v>22</v>
      </c>
      <c r="P167" s="12"/>
      <c r="Q167" s="12"/>
      <c r="R167" s="12"/>
      <c r="S167" s="12"/>
    </row>
    <row r="168" spans="1:19">
      <c r="A168" s="12"/>
      <c r="B168" s="52" t="s">
        <v>335</v>
      </c>
      <c r="C168" s="49" t="s">
        <v>336</v>
      </c>
      <c r="D168" s="53" t="s">
        <v>19</v>
      </c>
      <c r="E168" s="25" t="str">
        <f>VLOOKUP(D168,'pomocna tabulka'!$B$2:$D$12,3,0)</f>
        <v>Úrad vlády SR</v>
      </c>
      <c r="F168" s="58" t="str">
        <f>+IFERROR(VLOOKUP(VALUE(MID($B168,11,1)),'pomocna tabulka'!$F$2:$G$7,2,0),"")</f>
        <v>Priebežná platba</v>
      </c>
      <c r="G168" s="53" t="s">
        <v>20</v>
      </c>
      <c r="H168" s="116">
        <v>8963.7099999999991</v>
      </c>
      <c r="I168" s="53" t="s">
        <v>21</v>
      </c>
      <c r="J168" s="98">
        <v>1581.83</v>
      </c>
      <c r="K168" s="53"/>
      <c r="L168" s="98">
        <v>0</v>
      </c>
      <c r="M168" s="59">
        <f t="shared" si="5"/>
        <v>10545.539999999999</v>
      </c>
      <c r="N168" s="99">
        <v>45700</v>
      </c>
      <c r="O168" s="50" t="s">
        <v>22</v>
      </c>
      <c r="P168" s="12"/>
      <c r="Q168" s="12"/>
      <c r="R168" s="12"/>
      <c r="S168" s="12"/>
    </row>
    <row r="169" spans="1:19">
      <c r="A169" s="12"/>
      <c r="B169" s="48" t="s">
        <v>337</v>
      </c>
      <c r="C169" s="51" t="s">
        <v>250</v>
      </c>
      <c r="D169" s="50" t="s">
        <v>19</v>
      </c>
      <c r="E169" s="25" t="str">
        <f>VLOOKUP(D169,'pomocna tabulka'!$B$2:$D$12,3,0)</f>
        <v>Úrad vlády SR</v>
      </c>
      <c r="F169" s="58" t="str">
        <f>+IFERROR(VLOOKUP(VALUE(MID($B169,11,1)),'pomocna tabulka'!$F$2:$G$7,2,0),"")</f>
        <v>Priebežná platba</v>
      </c>
      <c r="G169" s="50" t="s">
        <v>20</v>
      </c>
      <c r="H169" s="119">
        <v>4461.13</v>
      </c>
      <c r="I169" s="50" t="s">
        <v>21</v>
      </c>
      <c r="J169" s="100">
        <v>787.26</v>
      </c>
      <c r="K169" s="50"/>
      <c r="L169" s="100">
        <v>0</v>
      </c>
      <c r="M169" s="59">
        <f t="shared" si="5"/>
        <v>5248.39</v>
      </c>
      <c r="N169" s="101">
        <v>45700</v>
      </c>
      <c r="O169" s="50" t="s">
        <v>22</v>
      </c>
      <c r="P169" s="12"/>
      <c r="Q169" s="12"/>
      <c r="R169" s="12"/>
      <c r="S169" s="12"/>
    </row>
    <row r="170" spans="1:19">
      <c r="A170" s="12"/>
      <c r="B170" s="48" t="s">
        <v>338</v>
      </c>
      <c r="C170" s="51" t="s">
        <v>190</v>
      </c>
      <c r="D170" s="50" t="s">
        <v>19</v>
      </c>
      <c r="E170" s="25" t="str">
        <f>VLOOKUP(D170,'pomocna tabulka'!$B$2:$D$12,3,0)</f>
        <v>Úrad vlády SR</v>
      </c>
      <c r="F170" s="58" t="str">
        <f>+IFERROR(VLOOKUP(VALUE(MID($B170,11,1)),'pomocna tabulka'!$F$2:$G$7,2,0),"")</f>
        <v>Priebežná platba</v>
      </c>
      <c r="G170" s="50" t="s">
        <v>20</v>
      </c>
      <c r="H170" s="119">
        <v>6664.77</v>
      </c>
      <c r="I170" s="50" t="s">
        <v>21</v>
      </c>
      <c r="J170" s="100">
        <v>1176.1400000000001</v>
      </c>
      <c r="K170" s="53"/>
      <c r="L170" s="98">
        <v>0</v>
      </c>
      <c r="M170" s="59">
        <f t="shared" si="5"/>
        <v>7840.9100000000008</v>
      </c>
      <c r="N170" s="101">
        <v>45700</v>
      </c>
      <c r="O170" s="50" t="s">
        <v>22</v>
      </c>
      <c r="P170" s="12"/>
      <c r="Q170" s="12"/>
      <c r="R170" s="12"/>
      <c r="S170" s="12"/>
    </row>
    <row r="171" spans="1:19">
      <c r="A171" s="12"/>
      <c r="B171" s="48" t="s">
        <v>339</v>
      </c>
      <c r="C171" s="51" t="s">
        <v>340</v>
      </c>
      <c r="D171" s="50" t="s">
        <v>19</v>
      </c>
      <c r="E171" s="25" t="str">
        <f>VLOOKUP(D171,'pomocna tabulka'!$B$2:$D$12,3,0)</f>
        <v>Úrad vlády SR</v>
      </c>
      <c r="F171" s="58" t="str">
        <f>+IFERROR(VLOOKUP(VALUE(MID($B171,11,1)),'pomocna tabulka'!$F$2:$G$7,2,0),"")</f>
        <v>Zálohová platba</v>
      </c>
      <c r="G171" s="50" t="s">
        <v>20</v>
      </c>
      <c r="H171" s="119">
        <v>39950</v>
      </c>
      <c r="I171" s="50" t="s">
        <v>21</v>
      </c>
      <c r="J171" s="100">
        <v>7050</v>
      </c>
      <c r="K171" s="53"/>
      <c r="L171" s="98">
        <v>0</v>
      </c>
      <c r="M171" s="59">
        <f t="shared" si="5"/>
        <v>47000</v>
      </c>
      <c r="N171" s="101">
        <v>45700</v>
      </c>
      <c r="O171" s="50" t="s">
        <v>22</v>
      </c>
      <c r="P171" s="12"/>
      <c r="Q171" s="12"/>
      <c r="R171" s="12"/>
      <c r="S171" s="12"/>
    </row>
    <row r="172" spans="1:19">
      <c r="A172" s="12"/>
      <c r="B172" s="48" t="s">
        <v>341</v>
      </c>
      <c r="C172" s="51" t="s">
        <v>342</v>
      </c>
      <c r="D172" s="50" t="s">
        <v>19</v>
      </c>
      <c r="E172" s="25" t="str">
        <f>VLOOKUP(D172,'pomocna tabulka'!$B$2:$D$12,3,0)</f>
        <v>Úrad vlády SR</v>
      </c>
      <c r="F172" s="58" t="str">
        <f>+IFERROR(VLOOKUP(VALUE(MID($B172,11,1)),'pomocna tabulka'!$F$2:$G$7,2,0),"")</f>
        <v>Priebežná platba</v>
      </c>
      <c r="G172" s="50" t="s">
        <v>20</v>
      </c>
      <c r="H172" s="119">
        <v>4506.72</v>
      </c>
      <c r="I172" s="50" t="s">
        <v>21</v>
      </c>
      <c r="J172" s="100">
        <v>795.3</v>
      </c>
      <c r="K172" s="50"/>
      <c r="L172" s="100">
        <v>0</v>
      </c>
      <c r="M172" s="59">
        <f t="shared" si="5"/>
        <v>5302.02</v>
      </c>
      <c r="N172" s="101">
        <v>45700</v>
      </c>
      <c r="O172" s="50" t="s">
        <v>22</v>
      </c>
      <c r="P172" s="12"/>
      <c r="Q172" s="12"/>
      <c r="R172" s="12"/>
      <c r="S172" s="12"/>
    </row>
    <row r="173" spans="1:19">
      <c r="A173" s="12"/>
      <c r="B173" s="52" t="s">
        <v>343</v>
      </c>
      <c r="C173" s="49" t="s">
        <v>266</v>
      </c>
      <c r="D173" s="50" t="s">
        <v>19</v>
      </c>
      <c r="E173" s="25" t="str">
        <f>VLOOKUP(D173,'pomocna tabulka'!$B$2:$D$12,3,0)</f>
        <v>Úrad vlády SR</v>
      </c>
      <c r="F173" s="58" t="str">
        <f>+IFERROR(VLOOKUP(VALUE(MID($B173,11,1)),'pomocna tabulka'!$F$2:$G$7,2,0),"")</f>
        <v>Priebežná platba</v>
      </c>
      <c r="G173" s="50" t="s">
        <v>20</v>
      </c>
      <c r="H173" s="119">
        <v>8058.66</v>
      </c>
      <c r="I173" s="50" t="s">
        <v>21</v>
      </c>
      <c r="J173" s="100">
        <v>1422.12</v>
      </c>
      <c r="K173" s="53"/>
      <c r="L173" s="98">
        <v>0</v>
      </c>
      <c r="M173" s="59">
        <f t="shared" si="5"/>
        <v>9480.7799999999988</v>
      </c>
      <c r="N173" s="101">
        <v>45701</v>
      </c>
      <c r="O173" s="50" t="s">
        <v>22</v>
      </c>
      <c r="P173" s="12"/>
      <c r="Q173" s="12"/>
      <c r="R173" s="12"/>
      <c r="S173" s="12"/>
    </row>
    <row r="174" spans="1:19">
      <c r="A174" s="12"/>
      <c r="B174" s="52" t="s">
        <v>344</v>
      </c>
      <c r="C174" s="49" t="s">
        <v>345</v>
      </c>
      <c r="D174" s="50" t="s">
        <v>19</v>
      </c>
      <c r="E174" s="25" t="str">
        <f>VLOOKUP(D174,'pomocna tabulka'!$B$2:$D$12,3,0)</f>
        <v>Úrad vlády SR</v>
      </c>
      <c r="F174" s="58" t="str">
        <f>+IFERROR(VLOOKUP(VALUE(MID($B174,11,1)),'pomocna tabulka'!$F$2:$G$7,2,0),"")</f>
        <v>Priebežná platba</v>
      </c>
      <c r="G174" s="50" t="s">
        <v>20</v>
      </c>
      <c r="H174" s="116">
        <v>4506.72</v>
      </c>
      <c r="I174" s="50" t="s">
        <v>21</v>
      </c>
      <c r="J174" s="98">
        <v>795.3</v>
      </c>
      <c r="K174" s="53"/>
      <c r="L174" s="98">
        <v>0</v>
      </c>
      <c r="M174" s="59">
        <f t="shared" si="5"/>
        <v>5302.02</v>
      </c>
      <c r="N174" s="101">
        <v>45700</v>
      </c>
      <c r="O174" s="50" t="s">
        <v>22</v>
      </c>
      <c r="P174" s="12"/>
      <c r="Q174" s="12"/>
      <c r="R174" s="12"/>
      <c r="S174" s="12"/>
    </row>
    <row r="175" spans="1:19">
      <c r="A175" s="12"/>
      <c r="B175" s="48" t="s">
        <v>346</v>
      </c>
      <c r="C175" s="51" t="s">
        <v>347</v>
      </c>
      <c r="D175" s="50" t="s">
        <v>19</v>
      </c>
      <c r="E175" s="25" t="str">
        <f>VLOOKUP(D175,'pomocna tabulka'!$B$2:$D$12,3,0)</f>
        <v>Úrad vlády SR</v>
      </c>
      <c r="F175" s="58" t="str">
        <f>+IFERROR(VLOOKUP(VALUE(MID($B175,11,1)),'pomocna tabulka'!$F$2:$G$7,2,0),"")</f>
        <v>Priebežná platba</v>
      </c>
      <c r="G175" s="50" t="s">
        <v>20</v>
      </c>
      <c r="H175" s="119">
        <v>8822.82</v>
      </c>
      <c r="I175" s="50" t="s">
        <v>21</v>
      </c>
      <c r="J175" s="100">
        <v>1556.97</v>
      </c>
      <c r="K175" s="50"/>
      <c r="L175" s="100">
        <v>0</v>
      </c>
      <c r="M175" s="59">
        <f t="shared" si="5"/>
        <v>10379.789999999999</v>
      </c>
      <c r="N175" s="101">
        <v>45700</v>
      </c>
      <c r="O175" s="50" t="s">
        <v>22</v>
      </c>
      <c r="P175" s="12"/>
      <c r="Q175" s="12"/>
      <c r="R175" s="12"/>
      <c r="S175" s="12"/>
    </row>
    <row r="176" spans="1:19">
      <c r="A176" s="12"/>
      <c r="B176" s="52" t="s">
        <v>348</v>
      </c>
      <c r="C176" s="49" t="s">
        <v>349</v>
      </c>
      <c r="D176" s="53" t="s">
        <v>19</v>
      </c>
      <c r="E176" s="25" t="str">
        <f>VLOOKUP(D176,'pomocna tabulka'!$B$2:$D$12,3,0)</f>
        <v>Úrad vlády SR</v>
      </c>
      <c r="F176" s="58" t="str">
        <f>+IFERROR(VLOOKUP(VALUE(MID($B176,11,1)),'pomocna tabulka'!$F$2:$G$7,2,0),"")</f>
        <v>Priebežná platba</v>
      </c>
      <c r="G176" s="53" t="s">
        <v>20</v>
      </c>
      <c r="H176" s="116">
        <v>9008.64</v>
      </c>
      <c r="I176" s="53" t="s">
        <v>21</v>
      </c>
      <c r="J176" s="98">
        <v>1589.76</v>
      </c>
      <c r="K176" s="53"/>
      <c r="L176" s="98">
        <v>0</v>
      </c>
      <c r="M176" s="59">
        <f t="shared" si="5"/>
        <v>10598.4</v>
      </c>
      <c r="N176" s="101">
        <v>45700</v>
      </c>
      <c r="O176" s="50" t="s">
        <v>22</v>
      </c>
      <c r="P176" s="12"/>
      <c r="Q176" s="12"/>
      <c r="R176" s="12"/>
      <c r="S176" s="12"/>
    </row>
    <row r="177" spans="1:19">
      <c r="A177" s="12"/>
      <c r="B177" s="48" t="s">
        <v>350</v>
      </c>
      <c r="C177" s="51" t="s">
        <v>351</v>
      </c>
      <c r="D177" s="50" t="s">
        <v>19</v>
      </c>
      <c r="E177" s="25" t="str">
        <f>VLOOKUP(D177,'pomocna tabulka'!$B$2:$D$12,3,0)</f>
        <v>Úrad vlády SR</v>
      </c>
      <c r="F177" s="58" t="str">
        <f>+IFERROR(VLOOKUP(VALUE(MID($B177,11,1)),'pomocna tabulka'!$F$2:$G$7,2,0),"")</f>
        <v>Zálohová platba</v>
      </c>
      <c r="G177" s="50" t="s">
        <v>20</v>
      </c>
      <c r="H177" s="119">
        <v>34000</v>
      </c>
      <c r="I177" s="50" t="s">
        <v>21</v>
      </c>
      <c r="J177" s="100">
        <v>6000</v>
      </c>
      <c r="K177" s="50"/>
      <c r="L177" s="100">
        <v>0</v>
      </c>
      <c r="M177" s="59">
        <f t="shared" si="5"/>
        <v>40000</v>
      </c>
      <c r="N177" s="101">
        <v>45700</v>
      </c>
      <c r="O177" s="50" t="s">
        <v>22</v>
      </c>
      <c r="P177" s="12"/>
      <c r="Q177" s="12"/>
      <c r="R177" s="12"/>
      <c r="S177" s="12"/>
    </row>
    <row r="178" spans="1:19">
      <c r="A178" s="12"/>
      <c r="B178" s="48" t="s">
        <v>352</v>
      </c>
      <c r="C178" s="51" t="s">
        <v>353</v>
      </c>
      <c r="D178" s="50" t="s">
        <v>19</v>
      </c>
      <c r="E178" s="25" t="str">
        <f>VLOOKUP(D178,'pomocna tabulka'!$B$2:$D$12,3,0)</f>
        <v>Úrad vlády SR</v>
      </c>
      <c r="F178" s="58" t="str">
        <f>+IFERROR(VLOOKUP(VALUE(MID($B178,11,1)),'pomocna tabulka'!$F$2:$G$7,2,0),"")</f>
        <v>Priebežná platba</v>
      </c>
      <c r="G178" s="50" t="s">
        <v>20</v>
      </c>
      <c r="H178" s="119">
        <v>4506.72</v>
      </c>
      <c r="I178" s="50" t="s">
        <v>21</v>
      </c>
      <c r="J178" s="100">
        <v>795.3</v>
      </c>
      <c r="K178" s="50"/>
      <c r="L178" s="100">
        <v>0</v>
      </c>
      <c r="M178" s="59">
        <f t="shared" si="5"/>
        <v>5302.02</v>
      </c>
      <c r="N178" s="101">
        <v>45700</v>
      </c>
      <c r="O178" s="50" t="s">
        <v>22</v>
      </c>
      <c r="P178" s="12"/>
      <c r="Q178" s="12"/>
      <c r="R178" s="12"/>
      <c r="S178" s="12"/>
    </row>
    <row r="179" spans="1:19">
      <c r="A179" s="12"/>
      <c r="B179" s="48" t="s">
        <v>354</v>
      </c>
      <c r="C179" s="51" t="s">
        <v>355</v>
      </c>
      <c r="D179" s="50" t="s">
        <v>19</v>
      </c>
      <c r="E179" s="25" t="str">
        <f>VLOOKUP(D179,'pomocna tabulka'!$B$2:$D$12,3,0)</f>
        <v>Úrad vlády SR</v>
      </c>
      <c r="F179" s="58" t="str">
        <f>+IFERROR(VLOOKUP(VALUE(MID($B179,11,1)),'pomocna tabulka'!$F$2:$G$7,2,0),"")</f>
        <v>Priebežná platba</v>
      </c>
      <c r="G179" s="50" t="s">
        <v>20</v>
      </c>
      <c r="H179" s="119">
        <v>4506.72</v>
      </c>
      <c r="I179" s="50" t="s">
        <v>21</v>
      </c>
      <c r="J179" s="100">
        <v>795.3</v>
      </c>
      <c r="K179" s="50"/>
      <c r="L179" s="100">
        <v>0</v>
      </c>
      <c r="M179" s="59">
        <f t="shared" si="5"/>
        <v>5302.02</v>
      </c>
      <c r="N179" s="101">
        <v>45700</v>
      </c>
      <c r="O179" s="50" t="s">
        <v>22</v>
      </c>
      <c r="P179" s="12"/>
      <c r="Q179" s="12"/>
      <c r="R179" s="12"/>
      <c r="S179" s="12"/>
    </row>
    <row r="180" spans="1:19">
      <c r="A180" s="12"/>
      <c r="B180" s="48" t="s">
        <v>356</v>
      </c>
      <c r="C180" s="51" t="s">
        <v>357</v>
      </c>
      <c r="D180" s="50" t="s">
        <v>19</v>
      </c>
      <c r="E180" s="25" t="str">
        <f>VLOOKUP(D180,'pomocna tabulka'!$B$2:$D$12,3,0)</f>
        <v>Úrad vlády SR</v>
      </c>
      <c r="F180" s="58" t="str">
        <f>+IFERROR(VLOOKUP(VALUE(MID($B180,11,1)),'pomocna tabulka'!$F$2:$G$7,2,0),"")</f>
        <v>Zálohová platba</v>
      </c>
      <c r="G180" s="50" t="s">
        <v>20</v>
      </c>
      <c r="H180" s="119">
        <v>80410</v>
      </c>
      <c r="I180" s="50" t="s">
        <v>21</v>
      </c>
      <c r="J180" s="100">
        <v>14190</v>
      </c>
      <c r="K180" s="50"/>
      <c r="L180" s="100">
        <v>0</v>
      </c>
      <c r="M180" s="59">
        <f t="shared" si="5"/>
        <v>94600</v>
      </c>
      <c r="N180" s="101">
        <v>45701</v>
      </c>
      <c r="O180" s="50" t="s">
        <v>22</v>
      </c>
      <c r="P180" s="12"/>
      <c r="Q180" s="12"/>
      <c r="R180" s="12"/>
      <c r="S180" s="12"/>
    </row>
    <row r="181" spans="1:19">
      <c r="A181" s="12"/>
      <c r="B181" s="48" t="s">
        <v>358</v>
      </c>
      <c r="C181" s="51" t="s">
        <v>359</v>
      </c>
      <c r="D181" s="50" t="s">
        <v>29</v>
      </c>
      <c r="E181" s="25" t="str">
        <f>VLOOKUP(D181,'pomocna tabulka'!$B$2:$D$12,3,0)</f>
        <v>MIRRI SR</v>
      </c>
      <c r="F181" s="58" t="str">
        <f>+IFERROR(VLOOKUP(VALUE(MID($B181,11,1)),'pomocna tabulka'!$F$2:$G$7,2,0),"")</f>
        <v>Zálohová platba</v>
      </c>
      <c r="G181" s="22" t="s">
        <v>30</v>
      </c>
      <c r="H181" s="119">
        <v>425000</v>
      </c>
      <c r="I181" s="22" t="s">
        <v>31</v>
      </c>
      <c r="J181" s="100">
        <v>75000</v>
      </c>
      <c r="K181" s="50"/>
      <c r="L181" s="100">
        <v>0</v>
      </c>
      <c r="M181" s="59">
        <f t="shared" si="5"/>
        <v>500000</v>
      </c>
      <c r="N181" s="101">
        <v>45701</v>
      </c>
      <c r="O181" s="50" t="s">
        <v>22</v>
      </c>
      <c r="P181" s="12"/>
      <c r="Q181" s="12"/>
      <c r="R181" s="12"/>
      <c r="S181" s="12"/>
    </row>
    <row r="182" spans="1:19">
      <c r="A182" s="12"/>
      <c r="B182" s="48" t="s">
        <v>360</v>
      </c>
      <c r="C182" s="51" t="s">
        <v>361</v>
      </c>
      <c r="D182" s="50" t="s">
        <v>19</v>
      </c>
      <c r="E182" s="25" t="str">
        <f>VLOOKUP(D182,'pomocna tabulka'!$B$2:$D$12,3,0)</f>
        <v>Úrad vlády SR</v>
      </c>
      <c r="F182" s="58" t="str">
        <f>+IFERROR(VLOOKUP(VALUE(MID($B182,11,1)),'pomocna tabulka'!$F$2:$G$7,2,0),"")</f>
        <v>Zálohová platba</v>
      </c>
      <c r="G182" s="50" t="s">
        <v>20</v>
      </c>
      <c r="H182" s="119">
        <v>21250</v>
      </c>
      <c r="I182" s="50" t="s">
        <v>21</v>
      </c>
      <c r="J182" s="100">
        <v>3750</v>
      </c>
      <c r="K182" s="50"/>
      <c r="L182" s="100">
        <v>0</v>
      </c>
      <c r="M182" s="59">
        <f t="shared" si="5"/>
        <v>25000</v>
      </c>
      <c r="N182" s="101">
        <v>45701</v>
      </c>
      <c r="O182" s="50" t="s">
        <v>22</v>
      </c>
      <c r="P182" s="12"/>
      <c r="Q182" s="12"/>
      <c r="R182" s="12"/>
      <c r="S182" s="12"/>
    </row>
    <row r="183" spans="1:19">
      <c r="A183" s="12"/>
      <c r="B183" s="48" t="s">
        <v>362</v>
      </c>
      <c r="C183" s="51" t="s">
        <v>363</v>
      </c>
      <c r="D183" s="50" t="s">
        <v>19</v>
      </c>
      <c r="E183" s="25" t="str">
        <f>VLOOKUP(D183,'pomocna tabulka'!$B$2:$D$12,3,0)</f>
        <v>Úrad vlády SR</v>
      </c>
      <c r="F183" s="58" t="str">
        <f>+IFERROR(VLOOKUP(VALUE(MID($B183,11,1)),'pomocna tabulka'!$F$2:$G$7,2,0),"")</f>
        <v>Zálohová platba</v>
      </c>
      <c r="G183" s="50" t="s">
        <v>20</v>
      </c>
      <c r="H183" s="119">
        <v>77350</v>
      </c>
      <c r="I183" s="50" t="s">
        <v>21</v>
      </c>
      <c r="J183" s="100">
        <v>13650</v>
      </c>
      <c r="K183" s="50"/>
      <c r="L183" s="100">
        <v>0</v>
      </c>
      <c r="M183" s="59">
        <f t="shared" si="5"/>
        <v>91000</v>
      </c>
      <c r="N183" s="101">
        <v>45701</v>
      </c>
      <c r="O183" s="50" t="s">
        <v>22</v>
      </c>
      <c r="P183" s="12"/>
      <c r="Q183" s="12"/>
      <c r="R183" s="12"/>
      <c r="S183" s="12"/>
    </row>
    <row r="184" spans="1:19">
      <c r="A184" s="12"/>
      <c r="B184" s="41" t="s">
        <v>364</v>
      </c>
      <c r="C184" s="46" t="s">
        <v>138</v>
      </c>
      <c r="D184" s="50" t="s">
        <v>19</v>
      </c>
      <c r="E184" s="25" t="str">
        <f>VLOOKUP(D184,'pomocna tabulka'!$B$2:$D$12,3,0)</f>
        <v>Úrad vlády SR</v>
      </c>
      <c r="F184" s="58" t="str">
        <f>+IFERROR(VLOOKUP(VALUE(MID($B184,11,1)),'pomocna tabulka'!$F$2:$G$7,2,0),"")</f>
        <v>Priebežná platba</v>
      </c>
      <c r="G184" s="50" t="s">
        <v>20</v>
      </c>
      <c r="H184" s="115">
        <v>4506.72</v>
      </c>
      <c r="I184" s="50" t="s">
        <v>21</v>
      </c>
      <c r="J184" s="96">
        <v>795.3</v>
      </c>
      <c r="K184" s="43"/>
      <c r="L184" s="96">
        <v>0</v>
      </c>
      <c r="M184" s="59">
        <f t="shared" si="5"/>
        <v>5302.02</v>
      </c>
      <c r="N184" s="97">
        <v>45701</v>
      </c>
      <c r="O184" s="50" t="s">
        <v>22</v>
      </c>
      <c r="P184" s="12"/>
      <c r="Q184" s="12"/>
      <c r="R184" s="12"/>
      <c r="S184" s="12"/>
    </row>
    <row r="185" spans="1:19" ht="12.75" customHeight="1">
      <c r="A185" s="12"/>
      <c r="B185" s="46" t="s">
        <v>365</v>
      </c>
      <c r="C185" s="46" t="s">
        <v>276</v>
      </c>
      <c r="D185" s="50" t="s">
        <v>29</v>
      </c>
      <c r="E185" s="25" t="str">
        <f>VLOOKUP(D185,'pomocna tabulka'!$B$2:$D$12,3,0)</f>
        <v>MIRRI SR</v>
      </c>
      <c r="F185" s="58" t="str">
        <f>+IFERROR(VLOOKUP(VALUE(MID($B185,11,1)),'pomocna tabulka'!$F$2:$G$7,2,0),"")</f>
        <v>Zálohová platba</v>
      </c>
      <c r="G185" s="42" t="s">
        <v>197</v>
      </c>
      <c r="H185" s="115">
        <v>35570.65</v>
      </c>
      <c r="I185" s="42" t="s">
        <v>198</v>
      </c>
      <c r="J185" s="96">
        <v>2929.35</v>
      </c>
      <c r="K185" s="43"/>
      <c r="L185" s="96">
        <v>0</v>
      </c>
      <c r="M185" s="59">
        <f t="shared" si="5"/>
        <v>38500</v>
      </c>
      <c r="N185" s="97">
        <v>45701</v>
      </c>
      <c r="O185" s="50" t="s">
        <v>22</v>
      </c>
      <c r="P185" s="12"/>
      <c r="Q185" s="12"/>
      <c r="R185" s="12"/>
      <c r="S185" s="12"/>
    </row>
    <row r="186" spans="1:19">
      <c r="A186" s="12"/>
      <c r="B186" s="41" t="s">
        <v>366</v>
      </c>
      <c r="C186" s="46" t="s">
        <v>367</v>
      </c>
      <c r="D186" s="50" t="s">
        <v>19</v>
      </c>
      <c r="E186" s="25" t="str">
        <f>VLOOKUP(D186,'pomocna tabulka'!$B$2:$D$12,3,0)</f>
        <v>Úrad vlády SR</v>
      </c>
      <c r="F186" s="58" t="str">
        <f>+IFERROR(VLOOKUP(VALUE(MID($B186,11,1)),'pomocna tabulka'!$F$2:$G$7,2,0),"")</f>
        <v>Priebežná platba</v>
      </c>
      <c r="G186" s="50" t="s">
        <v>20</v>
      </c>
      <c r="H186" s="115">
        <v>4415.55</v>
      </c>
      <c r="I186" s="50" t="s">
        <v>21</v>
      </c>
      <c r="J186" s="96">
        <v>779.22</v>
      </c>
      <c r="K186" s="43"/>
      <c r="L186" s="96">
        <v>0</v>
      </c>
      <c r="M186" s="59">
        <f t="shared" si="5"/>
        <v>5194.7700000000004</v>
      </c>
      <c r="N186" s="97">
        <v>45701</v>
      </c>
      <c r="O186" s="50" t="s">
        <v>22</v>
      </c>
      <c r="P186" s="12"/>
      <c r="Q186" s="12"/>
      <c r="R186" s="12"/>
      <c r="S186" s="12"/>
    </row>
    <row r="187" spans="1:19">
      <c r="A187" s="12"/>
      <c r="B187" s="41" t="s">
        <v>368</v>
      </c>
      <c r="C187" s="46" t="s">
        <v>369</v>
      </c>
      <c r="D187" s="50" t="s">
        <v>19</v>
      </c>
      <c r="E187" s="25" t="str">
        <f>VLOOKUP(D187,'pomocna tabulka'!$B$2:$D$12,3,0)</f>
        <v>Úrad vlády SR</v>
      </c>
      <c r="F187" s="58" t="str">
        <f>+IFERROR(VLOOKUP(VALUE(MID($B187,11,1)),'pomocna tabulka'!$F$2:$G$7,2,0),"")</f>
        <v>Priebežná platba</v>
      </c>
      <c r="G187" s="50" t="s">
        <v>20</v>
      </c>
      <c r="H187" s="115">
        <v>13402.91</v>
      </c>
      <c r="I187" s="50" t="s">
        <v>21</v>
      </c>
      <c r="J187" s="96">
        <v>2365.2199999999998</v>
      </c>
      <c r="K187" s="43"/>
      <c r="L187" s="96">
        <v>0</v>
      </c>
      <c r="M187" s="59">
        <f t="shared" si="5"/>
        <v>15768.13</v>
      </c>
      <c r="N187" s="97">
        <v>45701</v>
      </c>
      <c r="O187" s="50" t="s">
        <v>22</v>
      </c>
      <c r="P187" s="12"/>
      <c r="Q187" s="12"/>
      <c r="R187" s="12"/>
      <c r="S187" s="12"/>
    </row>
    <row r="188" spans="1:19">
      <c r="A188" s="12"/>
      <c r="B188" s="41" t="s">
        <v>370</v>
      </c>
      <c r="C188" s="46" t="s">
        <v>311</v>
      </c>
      <c r="D188" s="50" t="s">
        <v>19</v>
      </c>
      <c r="E188" s="25" t="str">
        <f>VLOOKUP(D188,'pomocna tabulka'!$B$2:$D$12,3,0)</f>
        <v>Úrad vlády SR</v>
      </c>
      <c r="F188" s="58" t="str">
        <f>+IFERROR(VLOOKUP(VALUE(MID($B188,11,1)),'pomocna tabulka'!$F$2:$G$7,2,0),"")</f>
        <v>Priebežná platba</v>
      </c>
      <c r="G188" s="50" t="s">
        <v>20</v>
      </c>
      <c r="H188" s="115">
        <v>2253.36</v>
      </c>
      <c r="I188" s="50" t="s">
        <v>21</v>
      </c>
      <c r="J188" s="96">
        <v>397.65</v>
      </c>
      <c r="K188" s="43"/>
      <c r="L188" s="96">
        <v>0</v>
      </c>
      <c r="M188" s="59">
        <f t="shared" si="5"/>
        <v>2651.01</v>
      </c>
      <c r="N188" s="97">
        <v>45701</v>
      </c>
      <c r="O188" s="42" t="s">
        <v>22</v>
      </c>
      <c r="P188" s="12"/>
      <c r="Q188" s="12"/>
      <c r="R188" s="12"/>
      <c r="S188" s="12"/>
    </row>
    <row r="189" spans="1:19">
      <c r="A189" s="12"/>
      <c r="B189" s="41" t="s">
        <v>371</v>
      </c>
      <c r="C189" s="46" t="s">
        <v>372</v>
      </c>
      <c r="D189" s="42" t="s">
        <v>19</v>
      </c>
      <c r="E189" s="25" t="str">
        <f>VLOOKUP(D189,'pomocna tabulka'!$B$2:$D$12,3,0)</f>
        <v>Úrad vlády SR</v>
      </c>
      <c r="F189" s="58" t="str">
        <f>+IFERROR(VLOOKUP(VALUE(MID($B189,11,1)),'pomocna tabulka'!$F$2:$G$7,2,0),"")</f>
        <v>Zálohová platba</v>
      </c>
      <c r="G189" s="50" t="s">
        <v>20</v>
      </c>
      <c r="H189" s="115">
        <v>18026.8</v>
      </c>
      <c r="I189" s="50" t="s">
        <v>21</v>
      </c>
      <c r="J189" s="96">
        <v>3181.2</v>
      </c>
      <c r="K189" s="43"/>
      <c r="L189" s="96">
        <v>0</v>
      </c>
      <c r="M189" s="59">
        <f t="shared" si="5"/>
        <v>21208</v>
      </c>
      <c r="N189" s="97">
        <v>45701</v>
      </c>
      <c r="O189" s="42" t="s">
        <v>22</v>
      </c>
      <c r="P189" s="12"/>
      <c r="Q189" s="12"/>
      <c r="R189" s="12"/>
      <c r="S189" s="12"/>
    </row>
    <row r="190" spans="1:19">
      <c r="A190" s="12"/>
      <c r="B190" s="41" t="s">
        <v>373</v>
      </c>
      <c r="C190" s="46" t="s">
        <v>374</v>
      </c>
      <c r="D190" s="42" t="s">
        <v>19</v>
      </c>
      <c r="E190" s="25" t="str">
        <f>VLOOKUP(D190,'pomocna tabulka'!$B$2:$D$12,3,0)</f>
        <v>Úrad vlády SR</v>
      </c>
      <c r="F190" s="58" t="str">
        <f>+IFERROR(VLOOKUP(VALUE(MID($B190,11,1)),'pomocna tabulka'!$F$2:$G$7,2,0),"")</f>
        <v>Priebežná platba</v>
      </c>
      <c r="G190" s="50" t="s">
        <v>20</v>
      </c>
      <c r="H190" s="115">
        <v>2613.04</v>
      </c>
      <c r="I190" s="50" t="s">
        <v>21</v>
      </c>
      <c r="J190" s="96">
        <v>461.13</v>
      </c>
      <c r="K190" s="43"/>
      <c r="L190" s="96">
        <v>0</v>
      </c>
      <c r="M190" s="59">
        <f t="shared" si="5"/>
        <v>3074.17</v>
      </c>
      <c r="N190" s="97">
        <v>45701</v>
      </c>
      <c r="O190" s="42" t="s">
        <v>22</v>
      </c>
      <c r="P190" s="12"/>
      <c r="Q190" s="12"/>
      <c r="R190" s="12"/>
      <c r="S190" s="12"/>
    </row>
    <row r="191" spans="1:19">
      <c r="A191" s="12"/>
      <c r="B191" s="46" t="s">
        <v>375</v>
      </c>
      <c r="C191" s="46" t="s">
        <v>276</v>
      </c>
      <c r="D191" s="50" t="s">
        <v>29</v>
      </c>
      <c r="E191" s="25" t="str">
        <f>VLOOKUP(D191,'pomocna tabulka'!$B$2:$D$12,3,0)</f>
        <v>MIRRI SR</v>
      </c>
      <c r="F191" s="58" t="str">
        <f>+IFERROR(VLOOKUP(VALUE(MID($B191,11,1)),'pomocna tabulka'!$F$2:$G$7,2,0),"")</f>
        <v>Zálohová platba</v>
      </c>
      <c r="G191" s="42" t="s">
        <v>197</v>
      </c>
      <c r="H191" s="115">
        <v>36956.519999999997</v>
      </c>
      <c r="I191" s="42" t="s">
        <v>198</v>
      </c>
      <c r="J191" s="96">
        <v>3043.48</v>
      </c>
      <c r="K191" s="43"/>
      <c r="L191" s="96">
        <v>0</v>
      </c>
      <c r="M191" s="59">
        <f t="shared" si="5"/>
        <v>40000</v>
      </c>
      <c r="N191" s="97">
        <v>45701</v>
      </c>
      <c r="O191" s="50" t="s">
        <v>22</v>
      </c>
      <c r="P191" s="12"/>
      <c r="Q191" s="12"/>
      <c r="R191" s="12"/>
      <c r="S191" s="12"/>
    </row>
    <row r="192" spans="1:19">
      <c r="A192" s="12"/>
      <c r="B192" s="41" t="s">
        <v>376</v>
      </c>
      <c r="C192" s="46" t="s">
        <v>377</v>
      </c>
      <c r="D192" s="42" t="s">
        <v>19</v>
      </c>
      <c r="E192" s="25" t="str">
        <f>VLOOKUP(D192,'pomocna tabulka'!$B$2:$D$12,3,0)</f>
        <v>Úrad vlády SR</v>
      </c>
      <c r="F192" s="58" t="str">
        <f>+IFERROR(VLOOKUP(VALUE(MID($B192,11,1)),'pomocna tabulka'!$F$2:$G$7,2,0),"")</f>
        <v>Priebežná platba</v>
      </c>
      <c r="G192" s="50" t="s">
        <v>20</v>
      </c>
      <c r="H192" s="115">
        <v>6714.5</v>
      </c>
      <c r="I192" s="50" t="s">
        <v>21</v>
      </c>
      <c r="J192" s="96">
        <v>1184.9100000000001</v>
      </c>
      <c r="K192" s="43"/>
      <c r="L192" s="96">
        <v>0</v>
      </c>
      <c r="M192" s="59">
        <f t="shared" si="5"/>
        <v>7899.41</v>
      </c>
      <c r="N192" s="97">
        <v>45701</v>
      </c>
      <c r="O192" s="42" t="s">
        <v>22</v>
      </c>
      <c r="P192" s="12"/>
      <c r="Q192" s="12"/>
      <c r="R192" s="12"/>
      <c r="S192" s="12"/>
    </row>
    <row r="193" spans="1:19">
      <c r="A193" s="12"/>
      <c r="B193" s="41" t="s">
        <v>378</v>
      </c>
      <c r="C193" s="46" t="s">
        <v>67</v>
      </c>
      <c r="D193" s="42" t="s">
        <v>19</v>
      </c>
      <c r="E193" s="25" t="str">
        <f>VLOOKUP(D193,'pomocna tabulka'!$B$2:$D$12,3,0)</f>
        <v>Úrad vlády SR</v>
      </c>
      <c r="F193" s="58" t="str">
        <f>+IFERROR(VLOOKUP(VALUE(MID($B193,11,1)),'pomocna tabulka'!$F$2:$G$7,2,0),"")</f>
        <v>Priebežná platba</v>
      </c>
      <c r="G193" s="50" t="s">
        <v>20</v>
      </c>
      <c r="H193" s="115">
        <v>4506.72</v>
      </c>
      <c r="I193" s="50" t="s">
        <v>21</v>
      </c>
      <c r="J193" s="96">
        <v>795.3</v>
      </c>
      <c r="K193" s="43"/>
      <c r="L193" s="96">
        <v>0</v>
      </c>
      <c r="M193" s="59">
        <f t="shared" si="5"/>
        <v>5302.02</v>
      </c>
      <c r="N193" s="97">
        <v>45701</v>
      </c>
      <c r="O193" s="42" t="s">
        <v>22</v>
      </c>
      <c r="P193" s="12"/>
      <c r="Q193" s="12"/>
      <c r="R193" s="12"/>
      <c r="S193" s="12"/>
    </row>
    <row r="194" spans="1:19">
      <c r="A194" s="12"/>
      <c r="B194" s="41" t="s">
        <v>379</v>
      </c>
      <c r="C194" s="46" t="s">
        <v>262</v>
      </c>
      <c r="D194" s="42" t="s">
        <v>19</v>
      </c>
      <c r="E194" s="25" t="str">
        <f>VLOOKUP(D194,'pomocna tabulka'!$B$2:$D$12,3,0)</f>
        <v>Úrad vlády SR</v>
      </c>
      <c r="F194" s="58" t="str">
        <f>+IFERROR(VLOOKUP(VALUE(MID($B194,11,1)),'pomocna tabulka'!$F$2:$G$7,2,0),"")</f>
        <v>Priebežná platba</v>
      </c>
      <c r="G194" s="50" t="s">
        <v>20</v>
      </c>
      <c r="H194" s="120">
        <v>9806.56</v>
      </c>
      <c r="I194" s="50" t="s">
        <v>21</v>
      </c>
      <c r="J194" s="104">
        <v>1730.57</v>
      </c>
      <c r="K194" s="70"/>
      <c r="L194" s="104">
        <v>0</v>
      </c>
      <c r="M194" s="59">
        <f t="shared" si="5"/>
        <v>11537.13</v>
      </c>
      <c r="N194" s="97">
        <v>45702</v>
      </c>
      <c r="O194" s="42" t="s">
        <v>22</v>
      </c>
      <c r="P194" s="12"/>
      <c r="Q194" s="12"/>
      <c r="R194" s="12"/>
      <c r="S194" s="12"/>
    </row>
    <row r="195" spans="1:19">
      <c r="A195" s="12"/>
      <c r="B195" s="71" t="s">
        <v>380</v>
      </c>
      <c r="C195" s="72" t="s">
        <v>381</v>
      </c>
      <c r="D195" s="73" t="s">
        <v>19</v>
      </c>
      <c r="E195" s="25" t="str">
        <f>VLOOKUP(D195,'pomocna tabulka'!$B$2:$D$12,3,0)</f>
        <v>Úrad vlády SR</v>
      </c>
      <c r="F195" s="58" t="str">
        <f>+IFERROR(VLOOKUP(VALUE(MID($B195,11,1)),'pomocna tabulka'!$F$2:$G$7,2,0),"")</f>
        <v>Zálohová platba</v>
      </c>
      <c r="G195" s="50" t="s">
        <v>20</v>
      </c>
      <c r="H195" s="112">
        <v>39695</v>
      </c>
      <c r="I195" s="50" t="s">
        <v>21</v>
      </c>
      <c r="J195" s="86">
        <v>7005</v>
      </c>
      <c r="K195" s="23"/>
      <c r="L195" s="86">
        <v>0</v>
      </c>
      <c r="M195" s="59">
        <f t="shared" si="5"/>
        <v>46700</v>
      </c>
      <c r="N195" s="97">
        <v>45702</v>
      </c>
      <c r="O195" s="69" t="s">
        <v>22</v>
      </c>
      <c r="P195" s="12"/>
      <c r="Q195" s="12"/>
      <c r="R195" s="12"/>
      <c r="S195" s="12"/>
    </row>
    <row r="196" spans="1:19">
      <c r="A196" s="12"/>
      <c r="B196" s="20" t="s">
        <v>382</v>
      </c>
      <c r="C196" s="28" t="s">
        <v>71</v>
      </c>
      <c r="D196" s="22" t="s">
        <v>19</v>
      </c>
      <c r="E196" s="25" t="str">
        <f>VLOOKUP(D196,'pomocna tabulka'!$B$2:$D$12,3,0)</f>
        <v>Úrad vlády SR</v>
      </c>
      <c r="F196" s="58" t="str">
        <f>+IFERROR(VLOOKUP(VALUE(MID($B196,11,1)),'pomocna tabulka'!$F$2:$G$7,2,0),"")</f>
        <v>Priebežná platba</v>
      </c>
      <c r="G196" s="50" t="s">
        <v>20</v>
      </c>
      <c r="H196" s="112">
        <v>4461.18</v>
      </c>
      <c r="I196" s="50" t="s">
        <v>21</v>
      </c>
      <c r="J196" s="86">
        <v>787.27</v>
      </c>
      <c r="K196" s="23"/>
      <c r="L196" s="86">
        <v>0</v>
      </c>
      <c r="M196" s="59">
        <f t="shared" si="5"/>
        <v>5248.4500000000007</v>
      </c>
      <c r="N196" s="90">
        <v>45702</v>
      </c>
      <c r="O196" s="69" t="s">
        <v>22</v>
      </c>
      <c r="P196" s="12"/>
      <c r="Q196" s="12"/>
      <c r="R196" s="12"/>
      <c r="S196" s="12"/>
    </row>
    <row r="197" spans="1:19">
      <c r="A197" s="12"/>
      <c r="B197" s="16" t="s">
        <v>383</v>
      </c>
      <c r="C197" s="18" t="s">
        <v>384</v>
      </c>
      <c r="D197" s="22" t="s">
        <v>19</v>
      </c>
      <c r="E197" s="25" t="str">
        <f>VLOOKUP(D197,'pomocna tabulka'!$B$2:$D$12,3,0)</f>
        <v>Úrad vlády SR</v>
      </c>
      <c r="F197" s="58" t="str">
        <f>+IFERROR(VLOOKUP(VALUE(MID($B197,11,1)),'pomocna tabulka'!$F$2:$G$7,2,0),"")</f>
        <v>Priebežná platba</v>
      </c>
      <c r="G197" s="50" t="s">
        <v>20</v>
      </c>
      <c r="H197" s="29">
        <v>4493.8999999999996</v>
      </c>
      <c r="I197" s="50" t="s">
        <v>21</v>
      </c>
      <c r="J197" s="88">
        <v>793.04</v>
      </c>
      <c r="K197" s="17"/>
      <c r="L197" s="86">
        <v>0</v>
      </c>
      <c r="M197" s="59">
        <f t="shared" si="5"/>
        <v>5286.94</v>
      </c>
      <c r="N197" s="87">
        <v>45702</v>
      </c>
      <c r="O197" s="19" t="s">
        <v>22</v>
      </c>
      <c r="P197" s="12"/>
      <c r="Q197" s="12"/>
      <c r="R197" s="12"/>
      <c r="S197" s="12"/>
    </row>
    <row r="198" spans="1:19">
      <c r="A198" s="12"/>
      <c r="B198" s="16" t="s">
        <v>385</v>
      </c>
      <c r="C198" s="18" t="s">
        <v>384</v>
      </c>
      <c r="D198" s="22" t="s">
        <v>19</v>
      </c>
      <c r="E198" s="25" t="str">
        <f>VLOOKUP(D198,'pomocna tabulka'!$B$2:$D$12,3,0)</f>
        <v>Úrad vlády SR</v>
      </c>
      <c r="F198" s="58" t="str">
        <f>+IFERROR(VLOOKUP(VALUE(MID($B198,11,1)),'pomocna tabulka'!$F$2:$G$7,2,0),"")</f>
        <v>Priebežná platba</v>
      </c>
      <c r="G198" s="50" t="s">
        <v>20</v>
      </c>
      <c r="H198" s="29">
        <v>4506.53</v>
      </c>
      <c r="I198" s="50" t="s">
        <v>21</v>
      </c>
      <c r="J198" s="88">
        <v>795.27</v>
      </c>
      <c r="K198" s="17"/>
      <c r="L198" s="86">
        <v>0</v>
      </c>
      <c r="M198" s="59">
        <f t="shared" si="5"/>
        <v>5301.7999999999993</v>
      </c>
      <c r="N198" s="87">
        <v>45702</v>
      </c>
      <c r="O198" s="19" t="s">
        <v>22</v>
      </c>
      <c r="P198" s="12"/>
      <c r="Q198" s="12"/>
      <c r="R198" s="12"/>
      <c r="S198" s="12"/>
    </row>
    <row r="199" spans="1:19">
      <c r="A199" s="12"/>
      <c r="B199" s="20" t="s">
        <v>386</v>
      </c>
      <c r="C199" s="28" t="s">
        <v>387</v>
      </c>
      <c r="D199" s="22" t="s">
        <v>19</v>
      </c>
      <c r="E199" s="25" t="str">
        <f>VLOOKUP(D199,'pomocna tabulka'!$B$2:$D$12,3,0)</f>
        <v>Úrad vlády SR</v>
      </c>
      <c r="F199" s="58" t="str">
        <f>+IFERROR(VLOOKUP(VALUE(MID($B199,11,1)),'pomocna tabulka'!$F$2:$G$7,2,0),"")</f>
        <v>Priebežná platba</v>
      </c>
      <c r="G199" s="50" t="s">
        <v>20</v>
      </c>
      <c r="H199" s="112">
        <v>3904.56</v>
      </c>
      <c r="I199" s="50" t="s">
        <v>21</v>
      </c>
      <c r="J199" s="86">
        <v>689.04</v>
      </c>
      <c r="K199" s="23"/>
      <c r="L199" s="86">
        <v>0</v>
      </c>
      <c r="M199" s="59">
        <f t="shared" si="5"/>
        <v>4593.6000000000004</v>
      </c>
      <c r="N199" s="90">
        <v>45702</v>
      </c>
      <c r="O199" s="22" t="s">
        <v>22</v>
      </c>
      <c r="P199" s="12"/>
      <c r="Q199" s="12"/>
      <c r="R199" s="12"/>
      <c r="S199" s="12"/>
    </row>
    <row r="200" spans="1:19">
      <c r="A200" s="12"/>
      <c r="B200" s="20" t="s">
        <v>388</v>
      </c>
      <c r="C200" s="28" t="s">
        <v>389</v>
      </c>
      <c r="D200" s="22" t="s">
        <v>19</v>
      </c>
      <c r="E200" s="25" t="str">
        <f>VLOOKUP(D200,'pomocna tabulka'!$B$2:$D$12,3,0)</f>
        <v>Úrad vlády SR</v>
      </c>
      <c r="F200" s="58" t="str">
        <f>+IFERROR(VLOOKUP(VALUE(MID($B200,11,1)),'pomocna tabulka'!$F$2:$G$7,2,0),"")</f>
        <v>Priebežná platba</v>
      </c>
      <c r="G200" s="50" t="s">
        <v>20</v>
      </c>
      <c r="H200" s="112">
        <v>2253.36</v>
      </c>
      <c r="I200" s="50" t="s">
        <v>21</v>
      </c>
      <c r="J200" s="86">
        <v>397.65</v>
      </c>
      <c r="K200" s="23"/>
      <c r="L200" s="86">
        <v>0</v>
      </c>
      <c r="M200" s="59">
        <f t="shared" ref="M200" si="6">SUM(H200+J200+L200)</f>
        <v>2651.01</v>
      </c>
      <c r="N200" s="90">
        <v>45702</v>
      </c>
      <c r="O200" s="22" t="s">
        <v>22</v>
      </c>
      <c r="P200" s="12"/>
      <c r="Q200" s="12"/>
      <c r="R200" s="12"/>
      <c r="S200" s="12"/>
    </row>
    <row r="201" spans="1:19">
      <c r="A201" s="12"/>
      <c r="B201" s="16" t="s">
        <v>390</v>
      </c>
      <c r="C201" s="18" t="s">
        <v>33</v>
      </c>
      <c r="D201" s="22" t="s">
        <v>29</v>
      </c>
      <c r="E201" s="25" t="str">
        <f>VLOOKUP(D201,'pomocna tabulka'!$B$2:$D$12,3,0)</f>
        <v>MIRRI SR</v>
      </c>
      <c r="F201" s="58" t="str">
        <f>+IFERROR(VLOOKUP(VALUE(MID($B201,11,1)),'pomocna tabulka'!$F$2:$G$7,2,0),"")</f>
        <v>Priebežná platba</v>
      </c>
      <c r="G201" s="19" t="s">
        <v>34</v>
      </c>
      <c r="H201" s="29">
        <v>1127.33</v>
      </c>
      <c r="I201" s="19" t="s">
        <v>35</v>
      </c>
      <c r="J201" s="88">
        <v>375.78</v>
      </c>
      <c r="K201" s="17"/>
      <c r="L201" s="88">
        <v>0</v>
      </c>
      <c r="M201" s="59">
        <f t="shared" ref="M201:M263" si="7">SUM(H201+J201+L201)</f>
        <v>1503.11</v>
      </c>
      <c r="N201" s="87">
        <v>45702</v>
      </c>
      <c r="O201" s="47" t="s">
        <v>36</v>
      </c>
      <c r="P201" s="12"/>
      <c r="Q201" s="12"/>
      <c r="R201" s="12"/>
      <c r="S201" s="12"/>
    </row>
    <row r="202" spans="1:19">
      <c r="A202" s="12"/>
      <c r="B202" s="16" t="s">
        <v>391</v>
      </c>
      <c r="C202" s="18" t="s">
        <v>328</v>
      </c>
      <c r="D202" s="22" t="s">
        <v>19</v>
      </c>
      <c r="E202" s="25" t="str">
        <f>VLOOKUP(D202,'pomocna tabulka'!$B$2:$D$12,3,0)</f>
        <v>Úrad vlády SR</v>
      </c>
      <c r="F202" s="58" t="str">
        <f>+IFERROR(VLOOKUP(VALUE(MID($B202,11,1)),'pomocna tabulka'!$F$2:$G$7,2,0),"")</f>
        <v>Priebežná platba</v>
      </c>
      <c r="G202" s="50" t="s">
        <v>20</v>
      </c>
      <c r="H202" s="29">
        <v>12987.66</v>
      </c>
      <c r="I202" s="50" t="s">
        <v>21</v>
      </c>
      <c r="J202" s="88">
        <v>2291.94</v>
      </c>
      <c r="K202" s="17"/>
      <c r="L202" s="88">
        <v>0</v>
      </c>
      <c r="M202" s="59">
        <f t="shared" si="7"/>
        <v>15279.6</v>
      </c>
      <c r="N202" s="87">
        <v>45705</v>
      </c>
      <c r="O202" s="22" t="s">
        <v>22</v>
      </c>
      <c r="P202" s="12"/>
      <c r="Q202" s="12"/>
      <c r="R202" s="12"/>
      <c r="S202" s="12"/>
    </row>
    <row r="203" spans="1:19">
      <c r="A203" s="12"/>
      <c r="B203" s="16" t="s">
        <v>392</v>
      </c>
      <c r="C203" s="18" t="s">
        <v>233</v>
      </c>
      <c r="D203" s="22" t="s">
        <v>19</v>
      </c>
      <c r="E203" s="25" t="str">
        <f>VLOOKUP(D203,'pomocna tabulka'!$B$2:$D$12,3,0)</f>
        <v>Úrad vlády SR</v>
      </c>
      <c r="F203" s="58" t="str">
        <f>+IFERROR(VLOOKUP(VALUE(MID($B203,11,1)),'pomocna tabulka'!$F$2:$G$7,2,0),"")</f>
        <v>Priebežná platba</v>
      </c>
      <c r="G203" s="50" t="s">
        <v>20</v>
      </c>
      <c r="H203" s="29">
        <v>17968.86</v>
      </c>
      <c r="I203" s="50" t="s">
        <v>21</v>
      </c>
      <c r="J203" s="88">
        <v>3170.98</v>
      </c>
      <c r="K203" s="17"/>
      <c r="L203" s="88">
        <v>0</v>
      </c>
      <c r="M203" s="59">
        <f t="shared" si="7"/>
        <v>21139.84</v>
      </c>
      <c r="N203" s="87">
        <v>45705</v>
      </c>
      <c r="O203" s="19" t="s">
        <v>22</v>
      </c>
      <c r="P203" s="12"/>
      <c r="Q203" s="12"/>
      <c r="R203" s="12"/>
      <c r="S203" s="12"/>
    </row>
    <row r="204" spans="1:19" ht="29.25" customHeight="1">
      <c r="A204" s="12"/>
      <c r="B204" s="18" t="s">
        <v>393</v>
      </c>
      <c r="C204" s="18" t="s">
        <v>394</v>
      </c>
      <c r="D204" s="19" t="s">
        <v>314</v>
      </c>
      <c r="E204" s="25" t="str">
        <f>VLOOKUP(D204,'pomocna tabulka'!$B$2:$D$12,3,0)</f>
        <v xml:space="preserve">Slovenská inovačná a energetická agentúra </v>
      </c>
      <c r="F204" s="58" t="str">
        <f>+IFERROR(VLOOKUP(VALUE(MID($B204,11,1)),'pomocna tabulka'!$F$2:$G$7,2,0),"")</f>
        <v>Finančné nástroje/Tranža</v>
      </c>
      <c r="G204" s="19" t="s">
        <v>315</v>
      </c>
      <c r="H204" s="29">
        <v>22949999.989999998</v>
      </c>
      <c r="I204" s="19" t="s">
        <v>316</v>
      </c>
      <c r="J204" s="88">
        <v>12500834.82</v>
      </c>
      <c r="K204" s="17"/>
      <c r="L204" s="88">
        <v>0</v>
      </c>
      <c r="M204" s="59">
        <f t="shared" si="7"/>
        <v>35450834.810000002</v>
      </c>
      <c r="N204" s="87">
        <v>45705</v>
      </c>
      <c r="O204" s="19" t="s">
        <v>22</v>
      </c>
      <c r="P204" s="12"/>
      <c r="Q204" s="12"/>
      <c r="R204" s="12"/>
      <c r="S204" s="12"/>
    </row>
    <row r="205" spans="1:19" ht="26.25">
      <c r="A205" s="12"/>
      <c r="B205" s="20" t="s">
        <v>395</v>
      </c>
      <c r="C205" s="28" t="s">
        <v>118</v>
      </c>
      <c r="D205" s="22" t="s">
        <v>29</v>
      </c>
      <c r="E205" s="25" t="str">
        <f>VLOOKUP(D205,'pomocna tabulka'!$B$2:$D$12,3,0)</f>
        <v>MIRRI SR</v>
      </c>
      <c r="F205" s="58" t="str">
        <f>+IFERROR(VLOOKUP(VALUE(MID($B205,11,1)),'pomocna tabulka'!$F$2:$G$7,2,0),"")</f>
        <v>Priebežná platba</v>
      </c>
      <c r="G205" s="22" t="s">
        <v>30</v>
      </c>
      <c r="H205" s="112">
        <v>36186.53</v>
      </c>
      <c r="I205" s="22" t="s">
        <v>31</v>
      </c>
      <c r="J205" s="86">
        <v>12072.52</v>
      </c>
      <c r="K205" s="23" t="s">
        <v>65</v>
      </c>
      <c r="L205" s="86">
        <v>3487.73</v>
      </c>
      <c r="M205" s="59">
        <f t="shared" si="7"/>
        <v>51746.780000000006</v>
      </c>
      <c r="N205" s="90">
        <v>45702</v>
      </c>
      <c r="O205" s="124" t="s">
        <v>36</v>
      </c>
      <c r="P205" s="12"/>
      <c r="Q205" s="12"/>
      <c r="R205" s="12"/>
      <c r="S205" s="12"/>
    </row>
    <row r="206" spans="1:19">
      <c r="A206" s="12"/>
      <c r="B206" s="16" t="s">
        <v>396</v>
      </c>
      <c r="C206" s="18" t="s">
        <v>397</v>
      </c>
      <c r="D206" s="19" t="s">
        <v>19</v>
      </c>
      <c r="E206" s="25" t="str">
        <f>VLOOKUP(D206,'pomocna tabulka'!$B$2:$D$12,3,0)</f>
        <v>Úrad vlády SR</v>
      </c>
      <c r="F206" s="58" t="str">
        <f>+IFERROR(VLOOKUP(VALUE(MID($B206,11,1)),'pomocna tabulka'!$F$2:$G$7,2,0),"")</f>
        <v>Priebežná platba</v>
      </c>
      <c r="G206" s="19" t="s">
        <v>20</v>
      </c>
      <c r="H206" s="29">
        <v>4506.72</v>
      </c>
      <c r="I206" s="19" t="s">
        <v>21</v>
      </c>
      <c r="J206" s="88">
        <v>795.3</v>
      </c>
      <c r="K206" s="17"/>
      <c r="L206" s="88">
        <v>0</v>
      </c>
      <c r="M206" s="59">
        <f t="shared" si="7"/>
        <v>5302.02</v>
      </c>
      <c r="N206" s="90">
        <v>45705</v>
      </c>
      <c r="O206" s="19" t="s">
        <v>22</v>
      </c>
      <c r="P206" s="12"/>
      <c r="Q206" s="12"/>
      <c r="R206" s="12"/>
      <c r="S206" s="12"/>
    </row>
    <row r="207" spans="1:19">
      <c r="B207" s="16" t="s">
        <v>398</v>
      </c>
      <c r="C207" s="18" t="s">
        <v>399</v>
      </c>
      <c r="D207" s="19" t="s">
        <v>19</v>
      </c>
      <c r="E207" s="25" t="str">
        <f>VLOOKUP(D207,'pomocna tabulka'!$B$2:$D$12,3,0)</f>
        <v>Úrad vlády SR</v>
      </c>
      <c r="F207" s="58" t="str">
        <f>+IFERROR(VLOOKUP(VALUE(MID($B207,11,1)),'pomocna tabulka'!$F$2:$G$7,2,0),"")</f>
        <v>Priebežná platba</v>
      </c>
      <c r="G207" s="19" t="s">
        <v>20</v>
      </c>
      <c r="H207" s="29">
        <v>42825.78</v>
      </c>
      <c r="I207" s="19" t="s">
        <v>21</v>
      </c>
      <c r="J207" s="29">
        <v>7557.49</v>
      </c>
      <c r="K207" s="123"/>
      <c r="L207" s="88">
        <v>0</v>
      </c>
      <c r="M207" s="59">
        <f t="shared" si="7"/>
        <v>50383.27</v>
      </c>
      <c r="N207" s="90">
        <v>45705</v>
      </c>
      <c r="O207" s="19" t="s">
        <v>22</v>
      </c>
    </row>
    <row r="208" spans="1:19">
      <c r="B208" s="16" t="s">
        <v>400</v>
      </c>
      <c r="C208" s="18" t="s">
        <v>107</v>
      </c>
      <c r="D208" s="19" t="s">
        <v>19</v>
      </c>
      <c r="E208" s="25" t="str">
        <f>VLOOKUP(D208,'pomocna tabulka'!$B$2:$D$12,3,0)</f>
        <v>Úrad vlády SR</v>
      </c>
      <c r="F208" s="58" t="str">
        <f>+IFERROR(VLOOKUP(VALUE(MID($B208,11,1)),'pomocna tabulka'!$F$2:$G$7,2,0),"")</f>
        <v>Priebežná platba</v>
      </c>
      <c r="G208" s="19" t="s">
        <v>20</v>
      </c>
      <c r="H208" s="29">
        <v>2253.36</v>
      </c>
      <c r="I208" s="19" t="s">
        <v>21</v>
      </c>
      <c r="J208" s="29">
        <v>397.65</v>
      </c>
      <c r="K208" s="123"/>
      <c r="L208" s="88">
        <v>0</v>
      </c>
      <c r="M208" s="59">
        <f t="shared" si="7"/>
        <v>2651.01</v>
      </c>
      <c r="N208" s="90">
        <v>45705</v>
      </c>
      <c r="O208" s="19" t="s">
        <v>22</v>
      </c>
    </row>
    <row r="209" spans="2:15">
      <c r="B209" s="16" t="s">
        <v>401</v>
      </c>
      <c r="C209" s="18" t="s">
        <v>402</v>
      </c>
      <c r="D209" s="19" t="s">
        <v>19</v>
      </c>
      <c r="E209" s="25" t="str">
        <f>VLOOKUP(D209,'pomocna tabulka'!$B$2:$D$12,3,0)</f>
        <v>Úrad vlády SR</v>
      </c>
      <c r="F209" s="58" t="str">
        <f>+IFERROR(VLOOKUP(VALUE(MID($B209,11,1)),'pomocna tabulka'!$F$2:$G$7,2,0),"")</f>
        <v>Zálohová platba</v>
      </c>
      <c r="G209" s="19" t="s">
        <v>20</v>
      </c>
      <c r="H209" s="29">
        <v>36550</v>
      </c>
      <c r="I209" s="19" t="s">
        <v>21</v>
      </c>
      <c r="J209" s="29">
        <v>6450</v>
      </c>
      <c r="K209" s="123"/>
      <c r="L209" s="88">
        <v>0</v>
      </c>
      <c r="M209" s="59">
        <f t="shared" si="7"/>
        <v>43000</v>
      </c>
      <c r="N209" s="90">
        <v>45705</v>
      </c>
      <c r="O209" s="19" t="s">
        <v>22</v>
      </c>
    </row>
    <row r="210" spans="2:15">
      <c r="B210" s="16" t="s">
        <v>403</v>
      </c>
      <c r="C210" s="18" t="s">
        <v>404</v>
      </c>
      <c r="D210" s="19" t="s">
        <v>19</v>
      </c>
      <c r="E210" s="25" t="str">
        <f>VLOOKUP(D210,'pomocna tabulka'!$B$2:$D$12,3,0)</f>
        <v>Úrad vlády SR</v>
      </c>
      <c r="F210" s="58" t="str">
        <f>+IFERROR(VLOOKUP(VALUE(MID($B210,11,1)),'pomocna tabulka'!$F$2:$G$7,2,0),"")</f>
        <v>Priebežná platba</v>
      </c>
      <c r="G210" s="19" t="s">
        <v>20</v>
      </c>
      <c r="H210" s="29">
        <v>7802.96</v>
      </c>
      <c r="I210" s="19" t="s">
        <v>21</v>
      </c>
      <c r="J210" s="29">
        <v>1376.99</v>
      </c>
      <c r="K210" s="123"/>
      <c r="L210" s="88">
        <v>0</v>
      </c>
      <c r="M210" s="59">
        <f t="shared" si="7"/>
        <v>9179.9500000000007</v>
      </c>
      <c r="N210" s="90">
        <v>45705</v>
      </c>
      <c r="O210" s="19" t="s">
        <v>22</v>
      </c>
    </row>
    <row r="211" spans="2:15" ht="29.25" customHeight="1">
      <c r="B211" s="28" t="s">
        <v>405</v>
      </c>
      <c r="C211" s="28" t="s">
        <v>406</v>
      </c>
      <c r="D211" s="22" t="s">
        <v>314</v>
      </c>
      <c r="E211" s="25" t="str">
        <f>VLOOKUP(D211,'pomocna tabulka'!$B$2:$D$12,3,0)</f>
        <v xml:space="preserve">Slovenská inovačná a energetická agentúra </v>
      </c>
      <c r="F211" s="58" t="str">
        <f>+IFERROR(VLOOKUP(VALUE(MID($B211,11,1)),'pomocna tabulka'!$F$2:$G$7,2,0),"")</f>
        <v>Priebežná platba</v>
      </c>
      <c r="G211" s="22" t="s">
        <v>315</v>
      </c>
      <c r="H211" s="112">
        <v>10149</v>
      </c>
      <c r="I211" s="22" t="s">
        <v>316</v>
      </c>
      <c r="J211" s="86">
        <v>1791</v>
      </c>
      <c r="K211" s="125"/>
      <c r="L211" s="86">
        <v>0</v>
      </c>
      <c r="M211" s="59">
        <f t="shared" si="7"/>
        <v>11940</v>
      </c>
      <c r="N211" s="90">
        <v>45705</v>
      </c>
      <c r="O211" s="22" t="s">
        <v>22</v>
      </c>
    </row>
    <row r="212" spans="2:15">
      <c r="B212" s="16" t="s">
        <v>407</v>
      </c>
      <c r="C212" s="18" t="s">
        <v>408</v>
      </c>
      <c r="D212" s="19" t="s">
        <v>19</v>
      </c>
      <c r="E212" s="25" t="str">
        <f>VLOOKUP(D212,'pomocna tabulka'!$B$2:$D$12,3,0)</f>
        <v>Úrad vlády SR</v>
      </c>
      <c r="F212" s="58" t="str">
        <f>+IFERROR(VLOOKUP(VALUE(MID($B212,11,1)),'pomocna tabulka'!$F$2:$G$7,2,0),"")</f>
        <v>Priebežná platba</v>
      </c>
      <c r="G212" s="19" t="s">
        <v>20</v>
      </c>
      <c r="H212" s="29">
        <v>9013.43</v>
      </c>
      <c r="I212" s="19" t="s">
        <v>21</v>
      </c>
      <c r="J212" s="88">
        <v>1590.61</v>
      </c>
      <c r="K212" s="123"/>
      <c r="L212" s="88">
        <v>0</v>
      </c>
      <c r="M212" s="59">
        <f t="shared" si="7"/>
        <v>10604.04</v>
      </c>
      <c r="N212" s="90">
        <v>45705</v>
      </c>
      <c r="O212" s="19" t="s">
        <v>22</v>
      </c>
    </row>
    <row r="213" spans="2:15">
      <c r="B213" s="16" t="s">
        <v>409</v>
      </c>
      <c r="C213" s="18" t="s">
        <v>410</v>
      </c>
      <c r="D213" s="19" t="s">
        <v>19</v>
      </c>
      <c r="E213" s="25" t="str">
        <f>VLOOKUP(D213,'pomocna tabulka'!$B$2:$D$12,3,0)</f>
        <v>Úrad vlády SR</v>
      </c>
      <c r="F213" s="58" t="str">
        <f>+IFERROR(VLOOKUP(VALUE(MID($B213,11,1)),'pomocna tabulka'!$F$2:$G$7,2,0),"")</f>
        <v>Priebežná platba</v>
      </c>
      <c r="G213" s="19" t="s">
        <v>20</v>
      </c>
      <c r="H213" s="29">
        <v>4506.72</v>
      </c>
      <c r="I213" s="19" t="s">
        <v>21</v>
      </c>
      <c r="J213" s="88">
        <v>795.3</v>
      </c>
      <c r="K213" s="123"/>
      <c r="L213" s="88">
        <v>0</v>
      </c>
      <c r="M213" s="59">
        <f t="shared" si="7"/>
        <v>5302.02</v>
      </c>
      <c r="N213" s="90">
        <v>45705</v>
      </c>
      <c r="O213" s="19" t="s">
        <v>22</v>
      </c>
    </row>
    <row r="214" spans="2:15" ht="26.25">
      <c r="B214" s="16" t="s">
        <v>411</v>
      </c>
      <c r="C214" s="28" t="s">
        <v>118</v>
      </c>
      <c r="D214" s="22" t="s">
        <v>29</v>
      </c>
      <c r="E214" s="25" t="str">
        <f>VLOOKUP(D214,'pomocna tabulka'!$B$2:$D$12,3,0)</f>
        <v>MIRRI SR</v>
      </c>
      <c r="F214" s="58" t="str">
        <f>+IFERROR(VLOOKUP(VALUE(MID($B214,11,1)),'pomocna tabulka'!$F$2:$G$7,2,0),"")</f>
        <v>Priebežná platba</v>
      </c>
      <c r="G214" s="22" t="s">
        <v>30</v>
      </c>
      <c r="H214" s="29">
        <v>71617.63</v>
      </c>
      <c r="I214" s="22" t="s">
        <v>31</v>
      </c>
      <c r="J214" s="29">
        <v>24239.35</v>
      </c>
      <c r="K214" s="123"/>
      <c r="L214" s="88">
        <v>0</v>
      </c>
      <c r="M214" s="59">
        <f t="shared" si="7"/>
        <v>95856.98000000001</v>
      </c>
      <c r="N214" s="90">
        <v>45705</v>
      </c>
      <c r="O214" s="124" t="s">
        <v>36</v>
      </c>
    </row>
    <row r="215" spans="2:15">
      <c r="B215" s="20" t="s">
        <v>412</v>
      </c>
      <c r="C215" s="28" t="s">
        <v>413</v>
      </c>
      <c r="D215" s="22" t="s">
        <v>19</v>
      </c>
      <c r="E215" s="126" t="str">
        <f>VLOOKUP(D215,'pomocna tabulka'!$B$2:$D$12,3,0)</f>
        <v>Úrad vlády SR</v>
      </c>
      <c r="F215" s="127" t="str">
        <f>+IFERROR(VLOOKUP(VALUE(MID($B215,11,1)),'pomocna tabulka'!$F$2:$G$7,2,0),"")</f>
        <v>Predfinancovanie</v>
      </c>
      <c r="G215" s="22" t="s">
        <v>20</v>
      </c>
      <c r="H215" s="112">
        <v>28254</v>
      </c>
      <c r="I215" s="22" t="s">
        <v>21</v>
      </c>
      <c r="J215" s="86">
        <v>4986</v>
      </c>
      <c r="K215" s="125"/>
      <c r="L215" s="86">
        <v>0</v>
      </c>
      <c r="M215" s="59">
        <f t="shared" si="7"/>
        <v>33240</v>
      </c>
      <c r="N215" s="90">
        <v>45706</v>
      </c>
      <c r="O215" s="22" t="s">
        <v>22</v>
      </c>
    </row>
    <row r="216" spans="2:15">
      <c r="B216" s="20" t="s">
        <v>414</v>
      </c>
      <c r="C216" s="28" t="s">
        <v>415</v>
      </c>
      <c r="D216" s="22" t="s">
        <v>19</v>
      </c>
      <c r="E216" s="128" t="str">
        <f>VLOOKUP(D216,'pomocna tabulka'!$B$2:$D$12,3,0)</f>
        <v>Úrad vlády SR</v>
      </c>
      <c r="F216" s="21" t="str">
        <f>+IFERROR(VLOOKUP(VALUE(MID($B216,11,1)),'pomocna tabulka'!$F$2:$G$7,2,0),"")</f>
        <v>Priebežná platba</v>
      </c>
      <c r="G216" s="22" t="s">
        <v>20</v>
      </c>
      <c r="H216" s="112">
        <v>13520.16</v>
      </c>
      <c r="I216" s="22" t="s">
        <v>21</v>
      </c>
      <c r="J216" s="86">
        <v>2385.91</v>
      </c>
      <c r="K216" s="125"/>
      <c r="L216" s="86">
        <v>0</v>
      </c>
      <c r="M216" s="59">
        <f t="shared" si="7"/>
        <v>15906.07</v>
      </c>
      <c r="N216" s="90">
        <v>45706</v>
      </c>
      <c r="O216" s="22" t="s">
        <v>22</v>
      </c>
    </row>
    <row r="217" spans="2:15">
      <c r="B217" s="20" t="s">
        <v>416</v>
      </c>
      <c r="C217" s="28" t="s">
        <v>417</v>
      </c>
      <c r="D217" s="22" t="s">
        <v>314</v>
      </c>
      <c r="E217" s="128" t="str">
        <f>VLOOKUP(D217,'pomocna tabulka'!$B$2:$D$12,3,0)</f>
        <v xml:space="preserve">Slovenská inovačná a energetická agentúra </v>
      </c>
      <c r="F217" s="21" t="str">
        <f>+IFERROR(VLOOKUP(VALUE(MID($B217,11,1)),'pomocna tabulka'!$F$2:$G$7,2,0),"")</f>
        <v>Priebežná platba</v>
      </c>
      <c r="G217" s="22" t="s">
        <v>315</v>
      </c>
      <c r="H217" s="112">
        <v>15045</v>
      </c>
      <c r="I217" s="22" t="s">
        <v>316</v>
      </c>
      <c r="J217" s="86">
        <v>2655</v>
      </c>
      <c r="K217" s="23"/>
      <c r="L217" s="86">
        <v>0</v>
      </c>
      <c r="M217" s="59">
        <f t="shared" si="7"/>
        <v>17700</v>
      </c>
      <c r="N217" s="90">
        <v>45706</v>
      </c>
      <c r="O217" s="22" t="s">
        <v>22</v>
      </c>
    </row>
    <row r="218" spans="2:15">
      <c r="B218" s="16" t="s">
        <v>418</v>
      </c>
      <c r="C218" s="18" t="s">
        <v>419</v>
      </c>
      <c r="D218" s="19" t="s">
        <v>314</v>
      </c>
      <c r="E218" s="128" t="str">
        <f>VLOOKUP(D218,'pomocna tabulka'!$B$2:$D$12,3,0)</f>
        <v xml:space="preserve">Slovenská inovačná a energetická agentúra </v>
      </c>
      <c r="F218" s="21" t="str">
        <f>+IFERROR(VLOOKUP(VALUE(MID($B218,11,1)),'pomocna tabulka'!$F$2:$G$7,2,0),"")</f>
        <v>Priebežná platba</v>
      </c>
      <c r="G218" s="22" t="s">
        <v>315</v>
      </c>
      <c r="H218" s="29">
        <v>19533</v>
      </c>
      <c r="I218" s="22" t="s">
        <v>316</v>
      </c>
      <c r="J218" s="129">
        <v>3447</v>
      </c>
      <c r="K218" s="17"/>
      <c r="L218" s="86">
        <v>0</v>
      </c>
      <c r="M218" s="59">
        <f t="shared" si="7"/>
        <v>22980</v>
      </c>
      <c r="N218" s="87">
        <v>45706</v>
      </c>
      <c r="O218" s="19" t="s">
        <v>22</v>
      </c>
    </row>
    <row r="219" spans="2:15">
      <c r="B219" s="16" t="s">
        <v>420</v>
      </c>
      <c r="C219" s="18" t="s">
        <v>421</v>
      </c>
      <c r="D219" s="22" t="s">
        <v>19</v>
      </c>
      <c r="E219" s="128" t="str">
        <f>VLOOKUP(D219,'pomocna tabulka'!$B$2:$D$12,3,0)</f>
        <v>Úrad vlády SR</v>
      </c>
      <c r="F219" s="21" t="str">
        <f>+IFERROR(VLOOKUP(VALUE(MID($B219,11,1)),'pomocna tabulka'!$F$2:$G$7,2,0),"")</f>
        <v>Zálohová platba</v>
      </c>
      <c r="G219" s="22" t="s">
        <v>20</v>
      </c>
      <c r="H219" s="29">
        <v>40120</v>
      </c>
      <c r="I219" s="22" t="s">
        <v>21</v>
      </c>
      <c r="J219" s="129">
        <v>7080</v>
      </c>
      <c r="K219" s="123"/>
      <c r="L219" s="86">
        <v>0</v>
      </c>
      <c r="M219" s="59">
        <f t="shared" si="7"/>
        <v>47200</v>
      </c>
      <c r="N219" s="87">
        <v>45706</v>
      </c>
      <c r="O219" s="19" t="s">
        <v>22</v>
      </c>
    </row>
    <row r="220" spans="2:15">
      <c r="B220" s="16" t="s">
        <v>422</v>
      </c>
      <c r="C220" s="18" t="s">
        <v>423</v>
      </c>
      <c r="D220" s="22" t="s">
        <v>29</v>
      </c>
      <c r="E220" s="128" t="str">
        <f>VLOOKUP(D220,'pomocna tabulka'!$B$2:$D$12,3,0)</f>
        <v>MIRRI SR</v>
      </c>
      <c r="F220" s="21" t="str">
        <f>+IFERROR(VLOOKUP(VALUE(MID($B220,11,1)),'pomocna tabulka'!$F$2:$G$7,2,0),"")</f>
        <v>Zálohová platba</v>
      </c>
      <c r="G220" s="22" t="s">
        <v>197</v>
      </c>
      <c r="H220" s="29">
        <v>15244.57</v>
      </c>
      <c r="I220" s="22" t="s">
        <v>198</v>
      </c>
      <c r="J220" s="129">
        <v>1255.43</v>
      </c>
      <c r="K220" s="123"/>
      <c r="L220" s="86">
        <v>0</v>
      </c>
      <c r="M220" s="59">
        <f t="shared" si="7"/>
        <v>16500</v>
      </c>
      <c r="N220" s="87">
        <v>45706</v>
      </c>
      <c r="O220" s="19" t="s">
        <v>22</v>
      </c>
    </row>
    <row r="221" spans="2:15">
      <c r="B221" s="16" t="s">
        <v>424</v>
      </c>
      <c r="C221" s="18" t="s">
        <v>149</v>
      </c>
      <c r="D221" s="22" t="s">
        <v>19</v>
      </c>
      <c r="E221" s="128" t="str">
        <f>VLOOKUP(D221,'pomocna tabulka'!$B$2:$D$12,3,0)</f>
        <v>Úrad vlády SR</v>
      </c>
      <c r="F221" s="21" t="str">
        <f>+IFERROR(VLOOKUP(VALUE(MID($B221,11,1)),'pomocna tabulka'!$F$2:$G$7,2,0),"")</f>
        <v>Priebežná platba</v>
      </c>
      <c r="G221" s="22" t="s">
        <v>20</v>
      </c>
      <c r="H221" s="29">
        <v>7354.92</v>
      </c>
      <c r="I221" s="22" t="s">
        <v>21</v>
      </c>
      <c r="J221" s="129">
        <v>1297.93</v>
      </c>
      <c r="K221" s="123"/>
      <c r="L221" s="86">
        <v>0</v>
      </c>
      <c r="M221" s="59">
        <f t="shared" si="7"/>
        <v>8652.85</v>
      </c>
      <c r="N221" s="87">
        <v>45707</v>
      </c>
      <c r="O221" s="19" t="s">
        <v>22</v>
      </c>
    </row>
    <row r="222" spans="2:15">
      <c r="B222" s="16" t="s">
        <v>425</v>
      </c>
      <c r="C222" s="18" t="s">
        <v>426</v>
      </c>
      <c r="D222" s="22" t="s">
        <v>19</v>
      </c>
      <c r="E222" s="128" t="str">
        <f>VLOOKUP(D222,'pomocna tabulka'!$B$2:$D$12,3,0)</f>
        <v>Úrad vlády SR</v>
      </c>
      <c r="F222" s="21" t="str">
        <f>+IFERROR(VLOOKUP(VALUE(MID($B222,11,1)),'pomocna tabulka'!$F$2:$G$7,2,0),"")</f>
        <v>Zálohová platba</v>
      </c>
      <c r="G222" s="22" t="s">
        <v>20</v>
      </c>
      <c r="H222" s="29">
        <v>51000</v>
      </c>
      <c r="I222" s="22" t="s">
        <v>21</v>
      </c>
      <c r="J222" s="129">
        <v>9000</v>
      </c>
      <c r="K222" s="123"/>
      <c r="L222" s="86">
        <v>0</v>
      </c>
      <c r="M222" s="59">
        <f t="shared" si="7"/>
        <v>60000</v>
      </c>
      <c r="N222" s="87">
        <v>45707</v>
      </c>
      <c r="O222" s="19" t="s">
        <v>22</v>
      </c>
    </row>
    <row r="223" spans="2:15">
      <c r="B223" s="16" t="s">
        <v>427</v>
      </c>
      <c r="C223" s="18" t="s">
        <v>428</v>
      </c>
      <c r="D223" s="22" t="s">
        <v>19</v>
      </c>
      <c r="E223" s="128" t="str">
        <f>VLOOKUP(D223,'pomocna tabulka'!$B$2:$D$12,3,0)</f>
        <v>Úrad vlády SR</v>
      </c>
      <c r="F223" s="21" t="str">
        <f>+IFERROR(VLOOKUP(VALUE(MID($B223,11,1)),'pomocna tabulka'!$F$2:$G$7,2,0),"")</f>
        <v>Zálohová platba</v>
      </c>
      <c r="G223" s="22" t="s">
        <v>20</v>
      </c>
      <c r="H223" s="29">
        <v>119000</v>
      </c>
      <c r="I223" s="22" t="s">
        <v>21</v>
      </c>
      <c r="J223" s="129">
        <v>21000</v>
      </c>
      <c r="K223" s="123"/>
      <c r="L223" s="86">
        <v>0</v>
      </c>
      <c r="M223" s="59">
        <f t="shared" si="7"/>
        <v>140000</v>
      </c>
      <c r="N223" s="87">
        <v>45707</v>
      </c>
      <c r="O223" s="19" t="s">
        <v>22</v>
      </c>
    </row>
    <row r="224" spans="2:15">
      <c r="B224" s="16" t="s">
        <v>429</v>
      </c>
      <c r="C224" s="18" t="s">
        <v>430</v>
      </c>
      <c r="D224" s="22" t="s">
        <v>19</v>
      </c>
      <c r="E224" s="128" t="str">
        <f>VLOOKUP(D224,'pomocna tabulka'!$B$2:$D$12,3,0)</f>
        <v>Úrad vlády SR</v>
      </c>
      <c r="F224" s="21" t="str">
        <f>+IFERROR(VLOOKUP(VALUE(MID($B224,11,1)),'pomocna tabulka'!$F$2:$G$7,2,0),"")</f>
        <v>Priebežná platba</v>
      </c>
      <c r="G224" s="22" t="s">
        <v>20</v>
      </c>
      <c r="H224" s="29">
        <v>12025.99</v>
      </c>
      <c r="I224" s="22" t="s">
        <v>21</v>
      </c>
      <c r="J224" s="129">
        <v>2122.23</v>
      </c>
      <c r="K224" s="123"/>
      <c r="L224" s="86">
        <v>0</v>
      </c>
      <c r="M224" s="59">
        <f t="shared" si="7"/>
        <v>14148.22</v>
      </c>
      <c r="N224" s="87">
        <v>45707</v>
      </c>
      <c r="O224" s="19" t="s">
        <v>22</v>
      </c>
    </row>
    <row r="225" spans="2:15">
      <c r="B225" s="16" t="s">
        <v>431</v>
      </c>
      <c r="C225" s="18" t="s">
        <v>276</v>
      </c>
      <c r="D225" s="22" t="s">
        <v>29</v>
      </c>
      <c r="E225" s="128" t="str">
        <f>VLOOKUP(D225,'pomocna tabulka'!$B$2:$D$12,3,0)</f>
        <v>MIRRI SR</v>
      </c>
      <c r="F225" s="21" t="str">
        <f>+IFERROR(VLOOKUP(VALUE(MID($B225,11,1)),'pomocna tabulka'!$F$2:$G$7,2,0),"")</f>
        <v>Zálohová platba</v>
      </c>
      <c r="G225" s="22" t="s">
        <v>197</v>
      </c>
      <c r="H225" s="29">
        <v>20788.04</v>
      </c>
      <c r="I225" s="22" t="s">
        <v>198</v>
      </c>
      <c r="J225" s="129">
        <v>1711.96</v>
      </c>
      <c r="K225" s="123"/>
      <c r="L225" s="86">
        <v>0</v>
      </c>
      <c r="M225" s="59">
        <f t="shared" si="7"/>
        <v>22500</v>
      </c>
      <c r="N225" s="87">
        <v>45707</v>
      </c>
      <c r="O225" s="19" t="s">
        <v>22</v>
      </c>
    </row>
    <row r="226" spans="2:15">
      <c r="B226" s="16" t="s">
        <v>432</v>
      </c>
      <c r="C226" s="18" t="s">
        <v>433</v>
      </c>
      <c r="D226" s="22" t="s">
        <v>19</v>
      </c>
      <c r="E226" s="128" t="str">
        <f>VLOOKUP(D226,'pomocna tabulka'!$B$2:$D$12,3,0)</f>
        <v>Úrad vlády SR</v>
      </c>
      <c r="F226" s="21" t="str">
        <f>+IFERROR(VLOOKUP(VALUE(MID($B226,11,1)),'pomocna tabulka'!$F$2:$G$7,2,0),"")</f>
        <v>Zálohová platba</v>
      </c>
      <c r="G226" s="22" t="s">
        <v>20</v>
      </c>
      <c r="H226" s="29">
        <v>26350</v>
      </c>
      <c r="I226" s="22" t="s">
        <v>21</v>
      </c>
      <c r="J226" s="129">
        <v>4650</v>
      </c>
      <c r="K226" s="123"/>
      <c r="L226" s="86">
        <v>0</v>
      </c>
      <c r="M226" s="59">
        <f t="shared" si="7"/>
        <v>31000</v>
      </c>
      <c r="N226" s="87">
        <v>45707</v>
      </c>
      <c r="O226" s="19" t="s">
        <v>22</v>
      </c>
    </row>
    <row r="227" spans="2:15">
      <c r="B227" s="16" t="s">
        <v>434</v>
      </c>
      <c r="C227" s="18" t="s">
        <v>159</v>
      </c>
      <c r="D227" s="22" t="s">
        <v>19</v>
      </c>
      <c r="E227" s="128" t="str">
        <f>VLOOKUP(D227,'pomocna tabulka'!$B$2:$D$12,3,0)</f>
        <v>Úrad vlády SR</v>
      </c>
      <c r="F227" s="21" t="str">
        <f>+IFERROR(VLOOKUP(VALUE(MID($B227,11,1)),'pomocna tabulka'!$F$2:$G$7,2,0),"")</f>
        <v>Priebežná platba</v>
      </c>
      <c r="G227" s="22" t="s">
        <v>20</v>
      </c>
      <c r="H227" s="29">
        <v>746.1</v>
      </c>
      <c r="I227" s="22" t="s">
        <v>21</v>
      </c>
      <c r="J227" s="129">
        <v>131.66</v>
      </c>
      <c r="K227" s="123"/>
      <c r="L227" s="86">
        <v>0</v>
      </c>
      <c r="M227" s="59">
        <f t="shared" si="7"/>
        <v>877.76</v>
      </c>
      <c r="N227" s="87">
        <v>45707</v>
      </c>
      <c r="O227" s="19" t="s">
        <v>22</v>
      </c>
    </row>
    <row r="228" spans="2:15">
      <c r="B228" s="16" t="s">
        <v>435</v>
      </c>
      <c r="C228" s="18" t="s">
        <v>436</v>
      </c>
      <c r="D228" s="22" t="s">
        <v>19</v>
      </c>
      <c r="E228" s="128" t="str">
        <f>VLOOKUP(D228,'pomocna tabulka'!$B$2:$D$12,3,0)</f>
        <v>Úrad vlády SR</v>
      </c>
      <c r="F228" s="21" t="str">
        <f>+IFERROR(VLOOKUP(VALUE(MID($B228,11,1)),'pomocna tabulka'!$F$2:$G$7,2,0),"")</f>
        <v>Priebežná platba</v>
      </c>
      <c r="G228" s="22" t="s">
        <v>20</v>
      </c>
      <c r="H228" s="29">
        <v>4853.6899999999996</v>
      </c>
      <c r="I228" s="22" t="s">
        <v>21</v>
      </c>
      <c r="J228" s="129">
        <v>856.53</v>
      </c>
      <c r="K228" s="123"/>
      <c r="L228" s="86">
        <v>0</v>
      </c>
      <c r="M228" s="59">
        <f t="shared" si="7"/>
        <v>5710.2199999999993</v>
      </c>
      <c r="N228" s="87">
        <v>45707</v>
      </c>
      <c r="O228" s="19" t="s">
        <v>22</v>
      </c>
    </row>
    <row r="229" spans="2:15">
      <c r="B229" s="16" t="s">
        <v>437</v>
      </c>
      <c r="C229" s="18" t="s">
        <v>438</v>
      </c>
      <c r="D229" s="22" t="s">
        <v>19</v>
      </c>
      <c r="E229" s="128" t="str">
        <f>VLOOKUP(D229,'pomocna tabulka'!$B$2:$D$12,3,0)</f>
        <v>Úrad vlády SR</v>
      </c>
      <c r="F229" s="21" t="str">
        <f>+IFERROR(VLOOKUP(VALUE(MID($B229,11,1)),'pomocna tabulka'!$F$2:$G$7,2,0),"")</f>
        <v>Priebežná platba</v>
      </c>
      <c r="G229" s="22" t="s">
        <v>20</v>
      </c>
      <c r="H229" s="29">
        <v>8496.11</v>
      </c>
      <c r="I229" s="22" t="s">
        <v>21</v>
      </c>
      <c r="J229" s="129">
        <v>1499.31</v>
      </c>
      <c r="K229" s="123"/>
      <c r="L229" s="86">
        <v>0</v>
      </c>
      <c r="M229" s="59">
        <f t="shared" si="7"/>
        <v>9995.42</v>
      </c>
      <c r="N229" s="87">
        <v>45707</v>
      </c>
      <c r="O229" s="19" t="s">
        <v>22</v>
      </c>
    </row>
    <row r="230" spans="2:15">
      <c r="B230" s="16" t="s">
        <v>439</v>
      </c>
      <c r="C230" s="18" t="s">
        <v>440</v>
      </c>
      <c r="D230" s="22" t="s">
        <v>19</v>
      </c>
      <c r="E230" s="128" t="str">
        <f>VLOOKUP(D230,'pomocna tabulka'!$B$2:$D$12,3,0)</f>
        <v>Úrad vlády SR</v>
      </c>
      <c r="F230" s="21" t="str">
        <f>+IFERROR(VLOOKUP(VALUE(MID($B230,11,1)),'pomocna tabulka'!$F$2:$G$7,2,0),"")</f>
        <v>Priebežná platba</v>
      </c>
      <c r="G230" s="22" t="s">
        <v>20</v>
      </c>
      <c r="H230" s="29">
        <v>25494.06</v>
      </c>
      <c r="I230" s="22" t="s">
        <v>21</v>
      </c>
      <c r="J230" s="129">
        <v>4498.95</v>
      </c>
      <c r="K230" s="123"/>
      <c r="L230" s="86">
        <v>0</v>
      </c>
      <c r="M230" s="59">
        <f t="shared" si="7"/>
        <v>29993.010000000002</v>
      </c>
      <c r="N230" s="87">
        <v>45707</v>
      </c>
      <c r="O230" s="19" t="s">
        <v>22</v>
      </c>
    </row>
    <row r="231" spans="2:15">
      <c r="B231" s="16" t="s">
        <v>441</v>
      </c>
      <c r="C231" s="18" t="s">
        <v>442</v>
      </c>
      <c r="D231" s="22" t="s">
        <v>19</v>
      </c>
      <c r="E231" s="128" t="str">
        <f>VLOOKUP(D231,'pomocna tabulka'!$B$2:$D$12,3,0)</f>
        <v>Úrad vlády SR</v>
      </c>
      <c r="F231" s="21" t="str">
        <f>+IFERROR(VLOOKUP(VALUE(MID($B231,11,1)),'pomocna tabulka'!$F$2:$G$7,2,0),"")</f>
        <v>Priebežná platba</v>
      </c>
      <c r="G231" s="22" t="s">
        <v>20</v>
      </c>
      <c r="H231" s="29">
        <v>4506.72</v>
      </c>
      <c r="I231" s="22" t="s">
        <v>21</v>
      </c>
      <c r="J231" s="129">
        <v>795.3</v>
      </c>
      <c r="K231" s="123"/>
      <c r="L231" s="86">
        <v>0</v>
      </c>
      <c r="M231" s="59">
        <f t="shared" si="7"/>
        <v>5302.02</v>
      </c>
      <c r="N231" s="87">
        <v>45707</v>
      </c>
      <c r="O231" s="19" t="s">
        <v>22</v>
      </c>
    </row>
    <row r="232" spans="2:15">
      <c r="B232" s="16" t="s">
        <v>443</v>
      </c>
      <c r="C232" s="18" t="s">
        <v>99</v>
      </c>
      <c r="D232" s="22" t="s">
        <v>19</v>
      </c>
      <c r="E232" s="128" t="str">
        <f>VLOOKUP(D232,'pomocna tabulka'!$B$2:$D$12,3,0)</f>
        <v>Úrad vlády SR</v>
      </c>
      <c r="F232" s="21" t="str">
        <f>+IFERROR(VLOOKUP(VALUE(MID($B232,11,1)),'pomocna tabulka'!$F$2:$G$7,2,0),"")</f>
        <v>Priebežná platba</v>
      </c>
      <c r="G232" s="22" t="s">
        <v>20</v>
      </c>
      <c r="H232" s="29">
        <v>4506.72</v>
      </c>
      <c r="I232" s="22" t="s">
        <v>21</v>
      </c>
      <c r="J232" s="129">
        <v>795.3</v>
      </c>
      <c r="K232" s="123"/>
      <c r="L232" s="86">
        <v>0</v>
      </c>
      <c r="M232" s="59">
        <f t="shared" si="7"/>
        <v>5302.02</v>
      </c>
      <c r="N232" s="87">
        <v>45707</v>
      </c>
      <c r="O232" s="19" t="s">
        <v>22</v>
      </c>
    </row>
    <row r="233" spans="2:15">
      <c r="B233" s="16" t="s">
        <v>444</v>
      </c>
      <c r="C233" s="18" t="s">
        <v>445</v>
      </c>
      <c r="D233" s="22" t="s">
        <v>19</v>
      </c>
      <c r="E233" s="128" t="str">
        <f>VLOOKUP(D233,'pomocna tabulka'!$B$2:$D$12,3,0)</f>
        <v>Úrad vlády SR</v>
      </c>
      <c r="F233" s="21" t="str">
        <f>+IFERROR(VLOOKUP(VALUE(MID($B233,11,1)),'pomocna tabulka'!$F$2:$G$7,2,0),"")</f>
        <v>Zálohová platba</v>
      </c>
      <c r="G233" s="22" t="s">
        <v>20</v>
      </c>
      <c r="H233" s="29">
        <v>21250</v>
      </c>
      <c r="I233" s="22" t="s">
        <v>21</v>
      </c>
      <c r="J233" s="129">
        <v>3750</v>
      </c>
      <c r="K233" s="123"/>
      <c r="L233" s="86">
        <v>0</v>
      </c>
      <c r="M233" s="59">
        <f t="shared" si="7"/>
        <v>25000</v>
      </c>
      <c r="N233" s="87">
        <v>45707</v>
      </c>
      <c r="O233" s="19" t="s">
        <v>22</v>
      </c>
    </row>
    <row r="234" spans="2:15">
      <c r="B234" s="16" t="s">
        <v>446</v>
      </c>
      <c r="C234" s="18" t="s">
        <v>436</v>
      </c>
      <c r="D234" s="22" t="s">
        <v>19</v>
      </c>
      <c r="E234" s="128" t="str">
        <f>VLOOKUP(D234,'pomocna tabulka'!$B$2:$D$12,3,0)</f>
        <v>Úrad vlády SR</v>
      </c>
      <c r="F234" s="21" t="str">
        <f>+IFERROR(VLOOKUP(VALUE(MID($B234,11,1)),'pomocna tabulka'!$F$2:$G$7,2,0),"")</f>
        <v>Priebežná platba</v>
      </c>
      <c r="G234" s="22" t="s">
        <v>20</v>
      </c>
      <c r="H234" s="29">
        <v>4461.13</v>
      </c>
      <c r="I234" s="22" t="s">
        <v>21</v>
      </c>
      <c r="J234" s="129">
        <v>787.26</v>
      </c>
      <c r="K234" s="123"/>
      <c r="L234" s="86">
        <v>0</v>
      </c>
      <c r="M234" s="59">
        <f t="shared" si="7"/>
        <v>5248.39</v>
      </c>
      <c r="N234" s="87">
        <v>45707</v>
      </c>
      <c r="O234" s="19" t="s">
        <v>22</v>
      </c>
    </row>
    <row r="235" spans="2:15">
      <c r="B235" s="16" t="s">
        <v>447</v>
      </c>
      <c r="C235" s="18" t="s">
        <v>448</v>
      </c>
      <c r="D235" s="22" t="s">
        <v>19</v>
      </c>
      <c r="E235" s="128" t="str">
        <f>VLOOKUP(D235,'pomocna tabulka'!$B$2:$D$12,3,0)</f>
        <v>Úrad vlády SR</v>
      </c>
      <c r="F235" s="21" t="str">
        <f>+IFERROR(VLOOKUP(VALUE(MID($B235,11,1)),'pomocna tabulka'!$F$2:$G$7,2,0),"")</f>
        <v>Priebežná platba</v>
      </c>
      <c r="G235" s="22" t="s">
        <v>20</v>
      </c>
      <c r="H235" s="29">
        <v>8822.82</v>
      </c>
      <c r="I235" s="22" t="s">
        <v>21</v>
      </c>
      <c r="J235" s="129">
        <v>1556.97</v>
      </c>
      <c r="K235" s="123"/>
      <c r="L235" s="86">
        <v>0</v>
      </c>
      <c r="M235" s="59">
        <f t="shared" si="7"/>
        <v>10379.789999999999</v>
      </c>
      <c r="N235" s="87">
        <v>45708</v>
      </c>
      <c r="O235" s="19" t="s">
        <v>22</v>
      </c>
    </row>
    <row r="236" spans="2:15">
      <c r="B236" s="16" t="s">
        <v>449</v>
      </c>
      <c r="C236" s="18" t="s">
        <v>450</v>
      </c>
      <c r="D236" s="22" t="s">
        <v>19</v>
      </c>
      <c r="E236" s="131" t="str">
        <f>VLOOKUP(D236,'pomocna tabulka'!$B$2:$D$12,3,0)</f>
        <v>Úrad vlády SR</v>
      </c>
      <c r="F236" s="15" t="str">
        <f>+IFERROR(VLOOKUP(VALUE(MID($B236,11,1)),'pomocna tabulka'!$F$2:$G$7,2,0),"")</f>
        <v>Priebežná platba</v>
      </c>
      <c r="G236" s="22" t="s">
        <v>20</v>
      </c>
      <c r="H236" s="29">
        <v>4506.7299999999996</v>
      </c>
      <c r="I236" s="22" t="s">
        <v>21</v>
      </c>
      <c r="J236" s="129">
        <v>795.3</v>
      </c>
      <c r="K236" s="123"/>
      <c r="L236" s="86">
        <v>0</v>
      </c>
      <c r="M236" s="59">
        <f t="shared" si="7"/>
        <v>5302.03</v>
      </c>
      <c r="N236" s="87">
        <v>45708</v>
      </c>
      <c r="O236" s="19" t="s">
        <v>22</v>
      </c>
    </row>
    <row r="237" spans="2:15">
      <c r="B237" s="16" t="s">
        <v>451</v>
      </c>
      <c r="C237" s="18" t="s">
        <v>64</v>
      </c>
      <c r="D237" s="22" t="s">
        <v>29</v>
      </c>
      <c r="E237" s="25" t="str">
        <f>VLOOKUP(D237,'pomocna tabulka'!$B$2:$D$12,3,0)</f>
        <v>MIRRI SR</v>
      </c>
      <c r="F237" s="58" t="str">
        <f>+IFERROR(VLOOKUP(VALUE(MID($B237,11,1)),'pomocna tabulka'!$F$2:$G$7,2,0),"")</f>
        <v>Priebežná platba</v>
      </c>
      <c r="G237" s="22" t="s">
        <v>30</v>
      </c>
      <c r="H237" s="29">
        <v>954784.17</v>
      </c>
      <c r="I237" s="22" t="s">
        <v>31</v>
      </c>
      <c r="J237" s="29">
        <v>318534.46000000002</v>
      </c>
      <c r="K237" s="23" t="s">
        <v>65</v>
      </c>
      <c r="L237" s="88">
        <v>92024.1</v>
      </c>
      <c r="M237" s="59">
        <f t="shared" si="7"/>
        <v>1365342.7300000002</v>
      </c>
      <c r="N237" s="90">
        <v>45707</v>
      </c>
      <c r="O237" s="124" t="s">
        <v>36</v>
      </c>
    </row>
    <row r="238" spans="2:15">
      <c r="B238" s="16" t="s">
        <v>452</v>
      </c>
      <c r="C238" s="18" t="s">
        <v>40</v>
      </c>
      <c r="D238" s="22" t="s">
        <v>19</v>
      </c>
      <c r="E238" s="128" t="str">
        <f>VLOOKUP(D238,'pomocna tabulka'!$B$2:$D$12,3,0)</f>
        <v>Úrad vlády SR</v>
      </c>
      <c r="F238" s="21" t="str">
        <f>+IFERROR(VLOOKUP(VALUE(MID($B238,11,1)),'pomocna tabulka'!$F$2:$G$7,2,0),"")</f>
        <v>Priebežná platba</v>
      </c>
      <c r="G238" s="22" t="s">
        <v>20</v>
      </c>
      <c r="H238" s="29">
        <v>12547.11</v>
      </c>
      <c r="I238" s="22" t="s">
        <v>21</v>
      </c>
      <c r="J238" s="129">
        <v>2214.1999999999998</v>
      </c>
      <c r="K238" s="123"/>
      <c r="L238" s="86">
        <v>0</v>
      </c>
      <c r="M238" s="59">
        <f t="shared" si="7"/>
        <v>14761.310000000001</v>
      </c>
      <c r="N238" s="90">
        <v>45708</v>
      </c>
      <c r="O238" s="19" t="s">
        <v>22</v>
      </c>
    </row>
    <row r="239" spans="2:15">
      <c r="B239" s="16" t="s">
        <v>453</v>
      </c>
      <c r="C239" s="18" t="s">
        <v>454</v>
      </c>
      <c r="D239" s="22" t="s">
        <v>19</v>
      </c>
      <c r="E239" s="128" t="str">
        <f>VLOOKUP(D239,'pomocna tabulka'!$B$2:$D$12,3,0)</f>
        <v>Úrad vlády SR</v>
      </c>
      <c r="F239" s="21" t="str">
        <f>+IFERROR(VLOOKUP(VALUE(MID($B239,11,1)),'pomocna tabulka'!$F$2:$G$7,2,0),"")</f>
        <v>Priebežná platba</v>
      </c>
      <c r="G239" s="22" t="s">
        <v>20</v>
      </c>
      <c r="H239" s="29">
        <v>4903.33</v>
      </c>
      <c r="I239" s="22" t="s">
        <v>21</v>
      </c>
      <c r="J239" s="129">
        <v>865.29</v>
      </c>
      <c r="K239" s="123"/>
      <c r="L239" s="86">
        <v>0</v>
      </c>
      <c r="M239" s="59">
        <f t="shared" si="7"/>
        <v>5768.62</v>
      </c>
      <c r="N239" s="90">
        <v>45708</v>
      </c>
      <c r="O239" s="19" t="s">
        <v>22</v>
      </c>
    </row>
    <row r="240" spans="2:15">
      <c r="B240" s="16" t="s">
        <v>455</v>
      </c>
      <c r="C240" s="18" t="s">
        <v>456</v>
      </c>
      <c r="D240" s="22" t="s">
        <v>19</v>
      </c>
      <c r="E240" s="128" t="str">
        <f>VLOOKUP(D240,'pomocna tabulka'!$B$2:$D$12,3,0)</f>
        <v>Úrad vlády SR</v>
      </c>
      <c r="F240" s="21" t="str">
        <f>+IFERROR(VLOOKUP(VALUE(MID($B240,11,1)),'pomocna tabulka'!$F$2:$G$7,2,0),"")</f>
        <v>Zálohová platba</v>
      </c>
      <c r="G240" s="22" t="s">
        <v>20</v>
      </c>
      <c r="H240" s="29">
        <v>25500</v>
      </c>
      <c r="I240" s="22" t="s">
        <v>21</v>
      </c>
      <c r="J240" s="129">
        <v>4500</v>
      </c>
      <c r="K240" s="123"/>
      <c r="L240" s="86">
        <v>0</v>
      </c>
      <c r="M240" s="59">
        <f t="shared" si="7"/>
        <v>30000</v>
      </c>
      <c r="N240" s="90">
        <v>45708</v>
      </c>
      <c r="O240" s="19" t="s">
        <v>22</v>
      </c>
    </row>
    <row r="241" spans="2:15" ht="26.25">
      <c r="B241" s="16" t="s">
        <v>457</v>
      </c>
      <c r="C241" s="28" t="s">
        <v>118</v>
      </c>
      <c r="D241" s="22" t="s">
        <v>29</v>
      </c>
      <c r="E241" s="131" t="str">
        <f>VLOOKUP(D241,'pomocna tabulka'!$B$2:$D$12,3,0)</f>
        <v>MIRRI SR</v>
      </c>
      <c r="F241" s="15" t="str">
        <f>+IFERROR(VLOOKUP(VALUE(MID($B241,11,1)),'pomocna tabulka'!$F$2:$G$7,2,0),"")</f>
        <v>Priebežná platba</v>
      </c>
      <c r="G241" s="22" t="s">
        <v>30</v>
      </c>
      <c r="H241" s="29">
        <v>204541.14</v>
      </c>
      <c r="I241" s="22" t="s">
        <v>31</v>
      </c>
      <c r="J241" s="29">
        <v>44839.35</v>
      </c>
      <c r="K241" s="23" t="s">
        <v>65</v>
      </c>
      <c r="L241" s="86">
        <v>19714.099999999999</v>
      </c>
      <c r="M241" s="59">
        <f t="shared" si="7"/>
        <v>269094.59000000003</v>
      </c>
      <c r="N241" s="87">
        <v>45707</v>
      </c>
      <c r="O241" s="124" t="s">
        <v>36</v>
      </c>
    </row>
    <row r="242" spans="2:15">
      <c r="B242" s="16" t="s">
        <v>458</v>
      </c>
      <c r="C242" s="18" t="s">
        <v>64</v>
      </c>
      <c r="D242" s="22" t="s">
        <v>29</v>
      </c>
      <c r="E242" s="131" t="str">
        <f>VLOOKUP(D242,'pomocna tabulka'!$B$2:$D$12,3,0)</f>
        <v>MIRRI SR</v>
      </c>
      <c r="F242" s="58" t="str">
        <f>+IFERROR(VLOOKUP(VALUE(MID($B242,11,1)),'pomocna tabulka'!$F$2:$G$7,2,0),"")</f>
        <v>Priebežná platba</v>
      </c>
      <c r="G242" s="22" t="s">
        <v>30</v>
      </c>
      <c r="H242" s="29">
        <v>26185.06</v>
      </c>
      <c r="I242" s="22" t="s">
        <v>31</v>
      </c>
      <c r="J242" s="29">
        <v>8735.85</v>
      </c>
      <c r="K242" s="23" t="s">
        <v>65</v>
      </c>
      <c r="L242" s="88">
        <v>2523.77</v>
      </c>
      <c r="M242" s="59">
        <f t="shared" si="7"/>
        <v>37444.68</v>
      </c>
      <c r="N242" s="90">
        <v>45707</v>
      </c>
      <c r="O242" s="124" t="s">
        <v>36</v>
      </c>
    </row>
    <row r="243" spans="2:15">
      <c r="B243" s="16" t="s">
        <v>459</v>
      </c>
      <c r="C243" s="18" t="s">
        <v>186</v>
      </c>
      <c r="D243" s="22" t="s">
        <v>19</v>
      </c>
      <c r="E243" s="131" t="str">
        <f>VLOOKUP(D243,'pomocna tabulka'!$B$2:$D$12,3,0)</f>
        <v>Úrad vlády SR</v>
      </c>
      <c r="F243" s="15" t="str">
        <f>+IFERROR(VLOOKUP(VALUE(MID($B243,11,1)),'pomocna tabulka'!$F$2:$G$7,2,0),"")</f>
        <v>Priebežná platba</v>
      </c>
      <c r="G243" s="22" t="s">
        <v>20</v>
      </c>
      <c r="H243" s="29">
        <v>9756.9699999999993</v>
      </c>
      <c r="I243" s="22" t="s">
        <v>21</v>
      </c>
      <c r="J243" s="129">
        <v>1721.82</v>
      </c>
      <c r="K243" s="123"/>
      <c r="L243" s="88">
        <v>0</v>
      </c>
      <c r="M243" s="59">
        <f t="shared" si="7"/>
        <v>11478.789999999999</v>
      </c>
      <c r="N243" s="90">
        <v>45708</v>
      </c>
      <c r="O243" s="22" t="s">
        <v>22</v>
      </c>
    </row>
    <row r="244" spans="2:15">
      <c r="B244" s="16" t="s">
        <v>460</v>
      </c>
      <c r="C244" s="18" t="s">
        <v>461</v>
      </c>
      <c r="D244" s="22" t="s">
        <v>19</v>
      </c>
      <c r="E244" s="131" t="str">
        <f>VLOOKUP(D244,'pomocna tabulka'!$B$2:$D$12,3,0)</f>
        <v>Úrad vlády SR</v>
      </c>
      <c r="F244" s="15" t="str">
        <f>+IFERROR(VLOOKUP(VALUE(MID($B244,11,1)),'pomocna tabulka'!$F$2:$G$7,2,0),"")</f>
        <v>Priebežná platba</v>
      </c>
      <c r="G244" s="22" t="s">
        <v>20</v>
      </c>
      <c r="H244" s="29">
        <v>17698.400000000001</v>
      </c>
      <c r="I244" s="22" t="s">
        <v>21</v>
      </c>
      <c r="J244" s="129">
        <v>3123.25</v>
      </c>
      <c r="K244" s="123"/>
      <c r="L244" s="88">
        <v>0</v>
      </c>
      <c r="M244" s="59">
        <f t="shared" si="7"/>
        <v>20821.650000000001</v>
      </c>
      <c r="N244" s="132">
        <v>45709</v>
      </c>
      <c r="O244" s="22" t="s">
        <v>22</v>
      </c>
    </row>
    <row r="245" spans="2:15">
      <c r="B245" s="16" t="s">
        <v>462</v>
      </c>
      <c r="C245" s="18" t="s">
        <v>463</v>
      </c>
      <c r="D245" s="22" t="s">
        <v>19</v>
      </c>
      <c r="E245" s="131" t="str">
        <f>VLOOKUP(D245,'pomocna tabulka'!$B$2:$D$12,3,0)</f>
        <v>Úrad vlády SR</v>
      </c>
      <c r="F245" s="15" t="str">
        <f>+IFERROR(VLOOKUP(VALUE(MID($B245,11,1)),'pomocna tabulka'!$F$2:$G$7,2,0),"")</f>
        <v>Priebežná platba</v>
      </c>
      <c r="G245" s="22" t="s">
        <v>20</v>
      </c>
      <c r="H245" s="29">
        <v>8922.27</v>
      </c>
      <c r="I245" s="22" t="s">
        <v>21</v>
      </c>
      <c r="J245" s="129">
        <v>1574.52</v>
      </c>
      <c r="K245" s="123"/>
      <c r="L245" s="88">
        <v>0</v>
      </c>
      <c r="M245" s="59">
        <f t="shared" si="7"/>
        <v>10496.79</v>
      </c>
      <c r="N245" s="90">
        <v>45708</v>
      </c>
      <c r="O245" s="22" t="s">
        <v>22</v>
      </c>
    </row>
    <row r="246" spans="2:15">
      <c r="B246" s="16" t="s">
        <v>464</v>
      </c>
      <c r="C246" s="18" t="s">
        <v>465</v>
      </c>
      <c r="D246" s="22" t="s">
        <v>19</v>
      </c>
      <c r="E246" s="131" t="str">
        <f>VLOOKUP(D246,'pomocna tabulka'!$B$2:$D$12,3,0)</f>
        <v>Úrad vlády SR</v>
      </c>
      <c r="F246" s="15" t="str">
        <f>+IFERROR(VLOOKUP(VALUE(MID($B246,11,1)),'pomocna tabulka'!$F$2:$G$7,2,0),"")</f>
        <v>Priebežná platba</v>
      </c>
      <c r="G246" s="22" t="s">
        <v>20</v>
      </c>
      <c r="H246" s="29">
        <v>26953.22</v>
      </c>
      <c r="I246" s="22" t="s">
        <v>21</v>
      </c>
      <c r="J246" s="129">
        <v>4756.45</v>
      </c>
      <c r="K246" s="123"/>
      <c r="L246" s="88">
        <v>0</v>
      </c>
      <c r="M246" s="59">
        <f t="shared" si="7"/>
        <v>31709.670000000002</v>
      </c>
      <c r="N246" s="90">
        <v>45709</v>
      </c>
      <c r="O246" s="22" t="s">
        <v>22</v>
      </c>
    </row>
    <row r="247" spans="2:15" ht="26.25">
      <c r="B247" s="16" t="s">
        <v>466</v>
      </c>
      <c r="C247" s="28" t="s">
        <v>118</v>
      </c>
      <c r="D247" s="22" t="s">
        <v>29</v>
      </c>
      <c r="E247" s="131" t="str">
        <f>VLOOKUP(D247,'pomocna tabulka'!$B$2:$D$12,3,0)</f>
        <v>MIRRI SR</v>
      </c>
      <c r="F247" s="15" t="str">
        <f>+IFERROR(VLOOKUP(VALUE(MID($B247,11,1)),'pomocna tabulka'!$F$2:$G$7,2,0),"")</f>
        <v>Priebežná platba</v>
      </c>
      <c r="G247" s="22" t="s">
        <v>30</v>
      </c>
      <c r="H247" s="29">
        <v>345908.17</v>
      </c>
      <c r="I247" s="22" t="s">
        <v>31</v>
      </c>
      <c r="J247" s="129">
        <v>75829.73</v>
      </c>
      <c r="K247" s="23" t="s">
        <v>65</v>
      </c>
      <c r="L247" s="88">
        <v>33339.35</v>
      </c>
      <c r="M247" s="59">
        <f t="shared" si="7"/>
        <v>455077.24999999994</v>
      </c>
      <c r="N247" s="90">
        <v>45708</v>
      </c>
      <c r="O247" s="124" t="s">
        <v>36</v>
      </c>
    </row>
    <row r="248" spans="2:15">
      <c r="B248" s="16" t="s">
        <v>467</v>
      </c>
      <c r="C248" s="18" t="s">
        <v>468</v>
      </c>
      <c r="D248" s="22" t="s">
        <v>29</v>
      </c>
      <c r="E248" s="131" t="str">
        <f>VLOOKUP(D248,'pomocna tabulka'!$B$2:$D$12,3,0)</f>
        <v>MIRRI SR</v>
      </c>
      <c r="F248" s="15" t="str">
        <f>+IFERROR(VLOOKUP(VALUE(MID($B248,11,1)),'pomocna tabulka'!$F$2:$G$7,2,0),"")</f>
        <v>Zálohová platba</v>
      </c>
      <c r="G248" s="22" t="s">
        <v>30</v>
      </c>
      <c r="H248" s="29">
        <v>89542.44</v>
      </c>
      <c r="I248" s="22" t="s">
        <v>31</v>
      </c>
      <c r="J248" s="129">
        <v>30306.12</v>
      </c>
      <c r="K248" s="123"/>
      <c r="L248" s="88">
        <v>0</v>
      </c>
      <c r="M248" s="59">
        <f t="shared" si="7"/>
        <v>119848.56</v>
      </c>
      <c r="N248" s="90">
        <v>45709</v>
      </c>
      <c r="O248" s="22" t="s">
        <v>22</v>
      </c>
    </row>
    <row r="249" spans="2:15">
      <c r="B249" s="16" t="s">
        <v>469</v>
      </c>
      <c r="C249" s="18" t="s">
        <v>470</v>
      </c>
      <c r="D249" s="19" t="s">
        <v>19</v>
      </c>
      <c r="E249" s="131" t="str">
        <f>VLOOKUP(D249,'pomocna tabulka'!$B$2:$D$12,3,0)</f>
        <v>Úrad vlády SR</v>
      </c>
      <c r="F249" s="15" t="str">
        <f>+IFERROR(VLOOKUP(VALUE(MID($B249,11,1)),'pomocna tabulka'!$F$2:$G$7,2,0),"")</f>
        <v>Zálohová platba</v>
      </c>
      <c r="G249" s="22" t="s">
        <v>20</v>
      </c>
      <c r="H249" s="29">
        <v>49300</v>
      </c>
      <c r="I249" s="22" t="s">
        <v>21</v>
      </c>
      <c r="J249" s="129">
        <v>8700</v>
      </c>
      <c r="K249" s="123"/>
      <c r="L249" s="88">
        <v>0</v>
      </c>
      <c r="M249" s="59">
        <f t="shared" si="7"/>
        <v>58000</v>
      </c>
      <c r="N249" s="90">
        <v>45709</v>
      </c>
      <c r="O249" s="22" t="s">
        <v>22</v>
      </c>
    </row>
    <row r="250" spans="2:15">
      <c r="B250" s="16" t="s">
        <v>471</v>
      </c>
      <c r="C250" s="18" t="s">
        <v>472</v>
      </c>
      <c r="D250" s="19" t="s">
        <v>19</v>
      </c>
      <c r="E250" s="131" t="str">
        <f>VLOOKUP(D250,'pomocna tabulka'!$B$2:$D$12,3,0)</f>
        <v>Úrad vlády SR</v>
      </c>
      <c r="F250" s="15" t="str">
        <f>+IFERROR(VLOOKUP(VALUE(MID($B250,11,1)),'pomocna tabulka'!$F$2:$G$7,2,0),"")</f>
        <v>Priebežná platba</v>
      </c>
      <c r="G250" s="22" t="s">
        <v>20</v>
      </c>
      <c r="H250" s="29">
        <v>24892.39</v>
      </c>
      <c r="I250" s="22" t="s">
        <v>21</v>
      </c>
      <c r="J250" s="129">
        <v>4392.78</v>
      </c>
      <c r="K250" s="123"/>
      <c r="L250" s="88">
        <v>0</v>
      </c>
      <c r="M250" s="59">
        <f t="shared" si="7"/>
        <v>29285.17</v>
      </c>
      <c r="N250" s="90">
        <v>45709</v>
      </c>
      <c r="O250" s="22" t="s">
        <v>22</v>
      </c>
    </row>
    <row r="251" spans="2:15">
      <c r="B251" s="16" t="s">
        <v>473</v>
      </c>
      <c r="C251" s="18" t="s">
        <v>474</v>
      </c>
      <c r="D251" s="19" t="s">
        <v>19</v>
      </c>
      <c r="E251" s="131" t="str">
        <f>VLOOKUP(D251,'pomocna tabulka'!$B$2:$D$12,3,0)</f>
        <v>Úrad vlády SR</v>
      </c>
      <c r="F251" s="15" t="str">
        <f>+IFERROR(VLOOKUP(VALUE(MID($B251,11,1)),'pomocna tabulka'!$F$2:$G$7,2,0),"")</f>
        <v>Priebežná platba</v>
      </c>
      <c r="G251" s="22" t="s">
        <v>20</v>
      </c>
      <c r="H251" s="29">
        <v>13520.15</v>
      </c>
      <c r="I251" s="22" t="s">
        <v>21</v>
      </c>
      <c r="J251" s="129">
        <v>2385.91</v>
      </c>
      <c r="K251" s="123"/>
      <c r="L251" s="88">
        <v>0</v>
      </c>
      <c r="M251" s="59">
        <f t="shared" si="7"/>
        <v>15906.06</v>
      </c>
      <c r="N251" s="90">
        <v>45709</v>
      </c>
      <c r="O251" s="22" t="s">
        <v>22</v>
      </c>
    </row>
    <row r="252" spans="2:15">
      <c r="B252" s="16" t="s">
        <v>475</v>
      </c>
      <c r="C252" s="18" t="s">
        <v>476</v>
      </c>
      <c r="D252" s="19" t="s">
        <v>19</v>
      </c>
      <c r="E252" s="131" t="str">
        <f>VLOOKUP(D252,'pomocna tabulka'!$B$2:$D$12,3,0)</f>
        <v>Úrad vlády SR</v>
      </c>
      <c r="F252" s="15" t="str">
        <f>+IFERROR(VLOOKUP(VALUE(MID($B252,11,1)),'pomocna tabulka'!$F$2:$G$7,2,0),"")</f>
        <v>Zálohová platba</v>
      </c>
      <c r="G252" s="22" t="s">
        <v>315</v>
      </c>
      <c r="H252" s="29">
        <v>41473.199999999997</v>
      </c>
      <c r="I252" s="22" t="s">
        <v>316</v>
      </c>
      <c r="J252" s="129">
        <v>7318.8</v>
      </c>
      <c r="K252" s="123"/>
      <c r="L252" s="88">
        <v>0</v>
      </c>
      <c r="M252" s="59">
        <f t="shared" si="7"/>
        <v>48792</v>
      </c>
      <c r="N252" s="90">
        <v>45712</v>
      </c>
      <c r="O252" s="22" t="s">
        <v>22</v>
      </c>
    </row>
    <row r="253" spans="2:15">
      <c r="B253" s="16" t="s">
        <v>477</v>
      </c>
      <c r="C253" s="18" t="s">
        <v>478</v>
      </c>
      <c r="D253" s="19" t="s">
        <v>19</v>
      </c>
      <c r="E253" s="131" t="str">
        <f>VLOOKUP(D253,'pomocna tabulka'!$B$2:$D$12,3,0)</f>
        <v>Úrad vlády SR</v>
      </c>
      <c r="F253" s="15" t="str">
        <f>+IFERROR(VLOOKUP(VALUE(MID($B253,11,1)),'pomocna tabulka'!$F$2:$G$7,2,0),"")</f>
        <v>Priebežná platba</v>
      </c>
      <c r="G253" s="22" t="s">
        <v>20</v>
      </c>
      <c r="H253" s="29">
        <v>2253.35</v>
      </c>
      <c r="I253" s="22" t="s">
        <v>21</v>
      </c>
      <c r="J253" s="129">
        <v>397.65</v>
      </c>
      <c r="K253" s="123"/>
      <c r="L253" s="88">
        <v>0</v>
      </c>
      <c r="M253" s="59">
        <f t="shared" si="7"/>
        <v>2651</v>
      </c>
      <c r="N253" s="90">
        <v>45712</v>
      </c>
      <c r="O253" s="22" t="s">
        <v>22</v>
      </c>
    </row>
    <row r="254" spans="2:15">
      <c r="B254" s="16" t="s">
        <v>479</v>
      </c>
      <c r="C254" s="18" t="s">
        <v>111</v>
      </c>
      <c r="D254" s="19" t="s">
        <v>19</v>
      </c>
      <c r="E254" s="131" t="str">
        <f>VLOOKUP(D254,'pomocna tabulka'!$B$2:$D$12,3,0)</f>
        <v>Úrad vlády SR</v>
      </c>
      <c r="F254" s="15" t="str">
        <f>+IFERROR(VLOOKUP(VALUE(MID($B254,11,1)),'pomocna tabulka'!$F$2:$G$7,2,0),"")</f>
        <v>Priebežná platba</v>
      </c>
      <c r="G254" s="22" t="s">
        <v>20</v>
      </c>
      <c r="H254" s="29">
        <v>2253.36</v>
      </c>
      <c r="I254" s="22" t="s">
        <v>21</v>
      </c>
      <c r="J254" s="129">
        <v>397.65</v>
      </c>
      <c r="K254" s="123"/>
      <c r="L254" s="88">
        <v>0</v>
      </c>
      <c r="M254" s="59">
        <f t="shared" si="7"/>
        <v>2651.01</v>
      </c>
      <c r="N254" s="90">
        <v>45712</v>
      </c>
      <c r="O254" s="22" t="s">
        <v>22</v>
      </c>
    </row>
    <row r="255" spans="2:15">
      <c r="B255" s="16" t="s">
        <v>480</v>
      </c>
      <c r="C255" s="18" t="s">
        <v>478</v>
      </c>
      <c r="D255" s="19" t="s">
        <v>19</v>
      </c>
      <c r="E255" s="131" t="str">
        <f>VLOOKUP(D255,'pomocna tabulka'!$B$2:$D$12,3,0)</f>
        <v>Úrad vlády SR</v>
      </c>
      <c r="F255" s="15" t="str">
        <f>+IFERROR(VLOOKUP(VALUE(MID($B255,11,1)),'pomocna tabulka'!$F$2:$G$7,2,0),"")</f>
        <v>Priebežná platba</v>
      </c>
      <c r="G255" s="22" t="s">
        <v>20</v>
      </c>
      <c r="H255" s="29">
        <v>2253.35</v>
      </c>
      <c r="I255" s="22" t="s">
        <v>21</v>
      </c>
      <c r="J255" s="88">
        <v>397.65</v>
      </c>
      <c r="K255" s="123"/>
      <c r="L255" s="88">
        <v>0</v>
      </c>
      <c r="M255" s="59">
        <f t="shared" si="7"/>
        <v>2651</v>
      </c>
      <c r="N255" s="90">
        <v>45712</v>
      </c>
      <c r="O255" s="22" t="s">
        <v>22</v>
      </c>
    </row>
    <row r="256" spans="2:15">
      <c r="B256" s="16" t="s">
        <v>481</v>
      </c>
      <c r="C256" s="18" t="s">
        <v>482</v>
      </c>
      <c r="D256" s="19" t="s">
        <v>19</v>
      </c>
      <c r="E256" s="131" t="str">
        <f>VLOOKUP(D256,'pomocna tabulka'!$B$2:$D$12,3,0)</f>
        <v>Úrad vlády SR</v>
      </c>
      <c r="F256" s="15" t="str">
        <f>+IFERROR(VLOOKUP(VALUE(MID($B256,11,1)),'pomocna tabulka'!$F$2:$G$7,2,0),"")</f>
        <v>Zálohová platba</v>
      </c>
      <c r="G256" s="22" t="s">
        <v>20</v>
      </c>
      <c r="H256" s="29">
        <v>74341</v>
      </c>
      <c r="I256" s="22" t="s">
        <v>21</v>
      </c>
      <c r="J256" s="88">
        <v>13119</v>
      </c>
      <c r="K256" s="123"/>
      <c r="L256" s="88">
        <v>0</v>
      </c>
      <c r="M256" s="59">
        <f t="shared" si="7"/>
        <v>87460</v>
      </c>
      <c r="N256" s="90">
        <v>45712</v>
      </c>
      <c r="O256" s="22" t="s">
        <v>22</v>
      </c>
    </row>
    <row r="257" spans="2:15">
      <c r="B257" s="16" t="s">
        <v>483</v>
      </c>
      <c r="C257" s="18" t="s">
        <v>484</v>
      </c>
      <c r="D257" s="19" t="s">
        <v>314</v>
      </c>
      <c r="E257" s="131" t="str">
        <f>VLOOKUP(D257,'pomocna tabulka'!$B$2:$D$12,3,0)</f>
        <v xml:space="preserve">Slovenská inovačná a energetická agentúra </v>
      </c>
      <c r="F257" s="15" t="str">
        <f>+IFERROR(VLOOKUP(VALUE(MID($B257,11,1)),'pomocna tabulka'!$F$2:$G$7,2,0),"")</f>
        <v>Priebežná platba</v>
      </c>
      <c r="G257" s="22" t="s">
        <v>315</v>
      </c>
      <c r="H257" s="29">
        <v>3162</v>
      </c>
      <c r="I257" s="22" t="s">
        <v>316</v>
      </c>
      <c r="J257" s="88">
        <v>558</v>
      </c>
      <c r="K257" s="123"/>
      <c r="L257" s="88">
        <v>0</v>
      </c>
      <c r="M257" s="59">
        <f t="shared" si="7"/>
        <v>3720</v>
      </c>
      <c r="N257" s="90">
        <v>45712</v>
      </c>
      <c r="O257" s="22" t="s">
        <v>22</v>
      </c>
    </row>
    <row r="258" spans="2:15">
      <c r="B258" s="20" t="s">
        <v>485</v>
      </c>
      <c r="C258" s="28" t="s">
        <v>111</v>
      </c>
      <c r="D258" s="22" t="s">
        <v>19</v>
      </c>
      <c r="E258" s="128" t="str">
        <f>VLOOKUP(D258,'pomocna tabulka'!$B$2:$D$12,3,0)</f>
        <v>Úrad vlády SR</v>
      </c>
      <c r="F258" s="21" t="str">
        <f>+IFERROR(VLOOKUP(VALUE(MID($B258,11,1)),'pomocna tabulka'!$F$2:$G$7,2,0),"")</f>
        <v>Priebežná platba</v>
      </c>
      <c r="G258" s="22" t="s">
        <v>20</v>
      </c>
      <c r="H258" s="29">
        <v>2253.36</v>
      </c>
      <c r="I258" s="22" t="s">
        <v>21</v>
      </c>
      <c r="J258" s="86">
        <v>397.65</v>
      </c>
      <c r="K258" s="125"/>
      <c r="L258" s="88">
        <v>0</v>
      </c>
      <c r="M258" s="59">
        <f t="shared" si="7"/>
        <v>2651.01</v>
      </c>
      <c r="N258" s="90">
        <v>45712</v>
      </c>
      <c r="O258" s="22" t="s">
        <v>22</v>
      </c>
    </row>
    <row r="259" spans="2:15">
      <c r="B259" s="20" t="s">
        <v>486</v>
      </c>
      <c r="C259" s="28" t="s">
        <v>67</v>
      </c>
      <c r="D259" s="22" t="s">
        <v>19</v>
      </c>
      <c r="E259" s="128" t="str">
        <f>VLOOKUP(D259,'pomocna tabulka'!$B$2:$D$12,3,0)</f>
        <v>Úrad vlády SR</v>
      </c>
      <c r="F259" s="21" t="str">
        <f>+IFERROR(VLOOKUP(VALUE(MID($B259,11,1)),'pomocna tabulka'!$F$2:$G$7,2,0),"")</f>
        <v>Priebežná platba</v>
      </c>
      <c r="G259" s="22" t="s">
        <v>20</v>
      </c>
      <c r="H259" s="29">
        <v>4506.72</v>
      </c>
      <c r="I259" s="22" t="s">
        <v>21</v>
      </c>
      <c r="J259" s="112">
        <v>795.3</v>
      </c>
      <c r="K259" s="123"/>
      <c r="L259" s="88">
        <v>0</v>
      </c>
      <c r="M259" s="59">
        <f t="shared" si="7"/>
        <v>5302.02</v>
      </c>
      <c r="N259" s="90">
        <v>45712</v>
      </c>
      <c r="O259" s="22" t="s">
        <v>22</v>
      </c>
    </row>
    <row r="260" spans="2:15">
      <c r="B260" s="20" t="s">
        <v>487</v>
      </c>
      <c r="C260" s="28" t="s">
        <v>64</v>
      </c>
      <c r="D260" s="19" t="s">
        <v>29</v>
      </c>
      <c r="E260" s="128" t="str">
        <f>VLOOKUP(D260,'pomocna tabulka'!$B$2:$D$12,3,0)</f>
        <v>MIRRI SR</v>
      </c>
      <c r="F260" s="21" t="str">
        <f>+IFERROR(VLOOKUP(VALUE(MID($B260,11,1)),'pomocna tabulka'!$F$2:$G$7,2,0),"")</f>
        <v>Priebežná platba</v>
      </c>
      <c r="G260" s="22" t="s">
        <v>30</v>
      </c>
      <c r="H260" s="29">
        <v>66550.34</v>
      </c>
      <c r="I260" s="22" t="s">
        <v>31</v>
      </c>
      <c r="J260" s="86">
        <v>22202.48</v>
      </c>
      <c r="K260" s="17" t="s">
        <v>65</v>
      </c>
      <c r="L260" s="88">
        <v>6414.26</v>
      </c>
      <c r="M260" s="59">
        <f t="shared" si="7"/>
        <v>95167.079999999987</v>
      </c>
      <c r="N260" s="90">
        <v>45712</v>
      </c>
      <c r="O260" s="124" t="s">
        <v>36</v>
      </c>
    </row>
    <row r="261" spans="2:15">
      <c r="B261" s="20" t="s">
        <v>488</v>
      </c>
      <c r="C261" s="28" t="s">
        <v>221</v>
      </c>
      <c r="D261" s="22" t="s">
        <v>19</v>
      </c>
      <c r="E261" s="128" t="str">
        <f>VLOOKUP(D261,'pomocna tabulka'!$B$2:$D$12,3,0)</f>
        <v>Úrad vlády SR</v>
      </c>
      <c r="F261" s="21" t="str">
        <f>+IFERROR(VLOOKUP(VALUE(MID($B261,11,1)),'pomocna tabulka'!$F$2:$G$7,2,0),"")</f>
        <v>Priebežná platba</v>
      </c>
      <c r="G261" s="22" t="s">
        <v>20</v>
      </c>
      <c r="H261" s="29">
        <v>4506.72</v>
      </c>
      <c r="I261" s="22" t="s">
        <v>21</v>
      </c>
      <c r="J261" s="112">
        <v>795.3</v>
      </c>
      <c r="K261" s="123"/>
      <c r="L261" s="88">
        <v>0</v>
      </c>
      <c r="M261" s="59">
        <f t="shared" si="7"/>
        <v>5302.02</v>
      </c>
      <c r="N261" s="90">
        <v>45712</v>
      </c>
      <c r="O261" s="22" t="s">
        <v>22</v>
      </c>
    </row>
    <row r="262" spans="2:15">
      <c r="B262" s="20" t="s">
        <v>489</v>
      </c>
      <c r="C262" s="28" t="s">
        <v>490</v>
      </c>
      <c r="D262" s="22" t="s">
        <v>19</v>
      </c>
      <c r="E262" s="128" t="str">
        <f>VLOOKUP(D262,'pomocna tabulka'!$B$2:$D$12,3,0)</f>
        <v>Úrad vlády SR</v>
      </c>
      <c r="F262" s="21" t="str">
        <f>+IFERROR(VLOOKUP(VALUE(MID($B262,11,1)),'pomocna tabulka'!$F$2:$G$7,2,0),"")</f>
        <v>Priebežná platba</v>
      </c>
      <c r="G262" s="22" t="s">
        <v>20</v>
      </c>
      <c r="H262" s="29">
        <v>8268.57</v>
      </c>
      <c r="I262" s="22" t="s">
        <v>21</v>
      </c>
      <c r="J262" s="112">
        <v>1459.16</v>
      </c>
      <c r="K262" s="123"/>
      <c r="L262" s="88">
        <v>0</v>
      </c>
      <c r="M262" s="59">
        <f t="shared" si="7"/>
        <v>9727.73</v>
      </c>
      <c r="N262" s="90">
        <v>45712</v>
      </c>
      <c r="O262" s="22" t="s">
        <v>22</v>
      </c>
    </row>
    <row r="263" spans="2:15">
      <c r="B263" s="20" t="s">
        <v>491</v>
      </c>
      <c r="C263" s="28" t="s">
        <v>243</v>
      </c>
      <c r="D263" s="22" t="s">
        <v>19</v>
      </c>
      <c r="E263" s="128" t="str">
        <f>VLOOKUP(D263,'pomocna tabulka'!$B$2:$D$12,3,0)</f>
        <v>Úrad vlády SR</v>
      </c>
      <c r="F263" s="21" t="str">
        <f>+IFERROR(VLOOKUP(VALUE(MID($B263,11,1)),'pomocna tabulka'!$F$2:$G$7,2,0),"")</f>
        <v>Priebežná platba</v>
      </c>
      <c r="G263" s="22" t="s">
        <v>20</v>
      </c>
      <c r="H263" s="29">
        <v>3677.49</v>
      </c>
      <c r="I263" s="22" t="s">
        <v>21</v>
      </c>
      <c r="J263" s="86">
        <v>648.97</v>
      </c>
      <c r="K263" s="123"/>
      <c r="L263" s="88">
        <v>0</v>
      </c>
      <c r="M263" s="59">
        <f t="shared" si="7"/>
        <v>4326.46</v>
      </c>
      <c r="N263" s="90">
        <v>45713</v>
      </c>
      <c r="O263" s="22" t="s">
        <v>22</v>
      </c>
    </row>
    <row r="264" spans="2:15">
      <c r="B264" s="20" t="s">
        <v>492</v>
      </c>
      <c r="C264" s="28" t="s">
        <v>493</v>
      </c>
      <c r="D264" s="22" t="s">
        <v>19</v>
      </c>
      <c r="E264" s="128" t="str">
        <f>VLOOKUP(D264,'pomocna tabulka'!$B$2:$D$12,3,0)</f>
        <v>Úrad vlády SR</v>
      </c>
      <c r="F264" s="21" t="str">
        <f>+IFERROR(VLOOKUP(VALUE(MID($B264,11,1)),'pomocna tabulka'!$F$2:$G$7,2,0),"")</f>
        <v>Zálohová platba</v>
      </c>
      <c r="G264" s="22" t="s">
        <v>20</v>
      </c>
      <c r="H264" s="29">
        <v>42500</v>
      </c>
      <c r="I264" s="22" t="s">
        <v>21</v>
      </c>
      <c r="J264" s="86">
        <v>7500</v>
      </c>
      <c r="K264" s="123"/>
      <c r="L264" s="88">
        <v>0</v>
      </c>
      <c r="M264" s="59">
        <f t="shared" ref="M264:M265" si="8">SUM(H264+J264+L264)</f>
        <v>50000</v>
      </c>
      <c r="N264" s="90">
        <v>45713</v>
      </c>
      <c r="O264" s="133" t="s">
        <v>22</v>
      </c>
    </row>
    <row r="265" spans="2:15">
      <c r="B265" s="20" t="s">
        <v>494</v>
      </c>
      <c r="C265" s="28" t="s">
        <v>454</v>
      </c>
      <c r="D265" s="22" t="s">
        <v>19</v>
      </c>
      <c r="E265" s="128" t="str">
        <f>VLOOKUP(D265,'pomocna tabulka'!$B$2:$D$12,3,0)</f>
        <v>Úrad vlády SR</v>
      </c>
      <c r="F265" s="21" t="str">
        <f>+IFERROR(VLOOKUP(VALUE(MID($B265,11,1)),'pomocna tabulka'!$F$2:$G$7,2,0),"")</f>
        <v>Priebežná platba</v>
      </c>
      <c r="G265" s="22" t="s">
        <v>20</v>
      </c>
      <c r="H265" s="29">
        <v>4506.75</v>
      </c>
      <c r="I265" s="22" t="s">
        <v>21</v>
      </c>
      <c r="J265" s="86">
        <v>795.31</v>
      </c>
      <c r="K265" s="123"/>
      <c r="L265" s="88">
        <v>0</v>
      </c>
      <c r="M265" s="59">
        <f t="shared" si="8"/>
        <v>5302.0599999999995</v>
      </c>
      <c r="N265" s="90">
        <v>45713</v>
      </c>
      <c r="O265" s="22" t="s">
        <v>22</v>
      </c>
    </row>
    <row r="266" spans="2:15">
      <c r="B266" s="20" t="s">
        <v>495</v>
      </c>
      <c r="C266" s="28" t="s">
        <v>64</v>
      </c>
      <c r="D266" s="19" t="s">
        <v>29</v>
      </c>
      <c r="E266" s="128" t="str">
        <f>VLOOKUP(D266,'pomocna tabulka'!$B$2:$D$12,3,0)</f>
        <v>MIRRI SR</v>
      </c>
      <c r="F266" s="21" t="str">
        <f>+IFERROR(VLOOKUP(VALUE(MID($B266,11,1)),'pomocna tabulka'!$F$2:$G$7,2,0),"")</f>
        <v>Priebežná platba</v>
      </c>
      <c r="G266" s="22" t="s">
        <v>30</v>
      </c>
      <c r="H266" s="29">
        <v>12872.06</v>
      </c>
      <c r="I266" s="22" t="s">
        <v>31</v>
      </c>
      <c r="J266" s="29">
        <v>4294.3599999999997</v>
      </c>
      <c r="K266" s="17" t="s">
        <v>65</v>
      </c>
      <c r="L266" s="88">
        <v>1240.6400000000001</v>
      </c>
      <c r="M266" s="59">
        <f t="shared" ref="M266:M327" si="9">SUM(H266+J266+L266)</f>
        <v>18407.059999999998</v>
      </c>
      <c r="N266" s="90">
        <v>45713</v>
      </c>
      <c r="O266" s="124" t="s">
        <v>36</v>
      </c>
    </row>
    <row r="267" spans="2:15">
      <c r="B267" s="20" t="s">
        <v>496</v>
      </c>
      <c r="C267" s="28" t="s">
        <v>497</v>
      </c>
      <c r="D267" s="22" t="s">
        <v>19</v>
      </c>
      <c r="E267" s="128" t="str">
        <f>VLOOKUP(D267,'pomocna tabulka'!$B$2:$D$12,3,0)</f>
        <v>Úrad vlády SR</v>
      </c>
      <c r="F267" s="21" t="str">
        <f>+IFERROR(VLOOKUP(VALUE(MID($B267,11,1)),'pomocna tabulka'!$F$2:$G$7,2,0),"")</f>
        <v>Predfinancovanie</v>
      </c>
      <c r="G267" s="22" t="s">
        <v>20</v>
      </c>
      <c r="H267" s="29">
        <v>24752.95</v>
      </c>
      <c r="I267" s="22" t="s">
        <v>21</v>
      </c>
      <c r="J267" s="86">
        <v>4368.17</v>
      </c>
      <c r="K267" s="123"/>
      <c r="L267" s="88">
        <v>0</v>
      </c>
      <c r="M267" s="59">
        <f t="shared" si="9"/>
        <v>29121.120000000003</v>
      </c>
      <c r="N267" s="90">
        <v>45714</v>
      </c>
      <c r="O267" s="22" t="s">
        <v>22</v>
      </c>
    </row>
    <row r="268" spans="2:15">
      <c r="B268" s="20" t="s">
        <v>498</v>
      </c>
      <c r="C268" s="28" t="s">
        <v>499</v>
      </c>
      <c r="D268" s="22" t="s">
        <v>19</v>
      </c>
      <c r="E268" s="128" t="str">
        <f>VLOOKUP(D268,'pomocna tabulka'!$B$2:$D$12,3,0)</f>
        <v>Úrad vlády SR</v>
      </c>
      <c r="F268" s="21" t="str">
        <f>+IFERROR(VLOOKUP(VALUE(MID($B268,11,1)),'pomocna tabulka'!$F$2:$G$7,2,0),"")</f>
        <v>Zálohová platba</v>
      </c>
      <c r="G268" s="22" t="s">
        <v>20</v>
      </c>
      <c r="H268" s="29">
        <v>51000</v>
      </c>
      <c r="I268" s="22" t="s">
        <v>21</v>
      </c>
      <c r="J268" s="86">
        <v>9000</v>
      </c>
      <c r="K268" s="123"/>
      <c r="L268" s="88">
        <v>0</v>
      </c>
      <c r="M268" s="59">
        <f t="shared" si="9"/>
        <v>60000</v>
      </c>
      <c r="N268" s="90">
        <v>45714</v>
      </c>
      <c r="O268" s="22" t="s">
        <v>22</v>
      </c>
    </row>
    <row r="269" spans="2:15">
      <c r="B269" s="20" t="s">
        <v>500</v>
      </c>
      <c r="C269" s="28" t="s">
        <v>501</v>
      </c>
      <c r="D269" s="22" t="s">
        <v>19</v>
      </c>
      <c r="E269" s="128" t="str">
        <f>VLOOKUP(D269,'pomocna tabulka'!$B$2:$D$12,3,0)</f>
        <v>Úrad vlády SR</v>
      </c>
      <c r="F269" s="21" t="str">
        <f>+IFERROR(VLOOKUP(VALUE(MID($B269,11,1)),'pomocna tabulka'!$F$2:$G$7,2,0),"")</f>
        <v>Zálohová platba</v>
      </c>
      <c r="G269" s="22" t="s">
        <v>20</v>
      </c>
      <c r="H269" s="29">
        <v>29419.96</v>
      </c>
      <c r="I269" s="22" t="s">
        <v>21</v>
      </c>
      <c r="J269" s="86">
        <v>5191.76</v>
      </c>
      <c r="K269" s="123"/>
      <c r="L269" s="88">
        <v>0</v>
      </c>
      <c r="M269" s="59">
        <f t="shared" si="9"/>
        <v>34611.72</v>
      </c>
      <c r="N269" s="90">
        <v>45714</v>
      </c>
      <c r="O269" s="22" t="s">
        <v>22</v>
      </c>
    </row>
    <row r="270" spans="2:15">
      <c r="B270" s="20" t="s">
        <v>502</v>
      </c>
      <c r="C270" s="28" t="s">
        <v>229</v>
      </c>
      <c r="D270" s="22" t="s">
        <v>19</v>
      </c>
      <c r="E270" s="128" t="str">
        <f>VLOOKUP(D270,'pomocna tabulka'!$B$2:$D$12,3,0)</f>
        <v>Úrad vlády SR</v>
      </c>
      <c r="F270" s="21" t="str">
        <f>+IFERROR(VLOOKUP(VALUE(MID($B270,11,1)),'pomocna tabulka'!$F$2:$G$7,2,0),"")</f>
        <v>Priebežná platba</v>
      </c>
      <c r="G270" s="22" t="s">
        <v>20</v>
      </c>
      <c r="H270" s="29">
        <v>4903.33</v>
      </c>
      <c r="I270" s="22" t="s">
        <v>21</v>
      </c>
      <c r="J270" s="45">
        <v>865.29</v>
      </c>
      <c r="K270" s="123"/>
      <c r="L270" s="88">
        <v>0</v>
      </c>
      <c r="M270" s="59">
        <f t="shared" si="9"/>
        <v>5768.62</v>
      </c>
      <c r="N270" s="90">
        <v>45714</v>
      </c>
      <c r="O270" s="22" t="s">
        <v>22</v>
      </c>
    </row>
    <row r="271" spans="2:15">
      <c r="B271" s="20" t="s">
        <v>503</v>
      </c>
      <c r="C271" s="28" t="s">
        <v>504</v>
      </c>
      <c r="D271" s="19" t="s">
        <v>29</v>
      </c>
      <c r="E271" s="128" t="str">
        <f>VLOOKUP(D271,'pomocna tabulka'!$B$2:$D$12,3,0)</f>
        <v>MIRRI SR</v>
      </c>
      <c r="F271" s="21" t="str">
        <f>+IFERROR(VLOOKUP(VALUE(MID($B271,11,1)),'pomocna tabulka'!$F$2:$G$7,2,0),"")</f>
        <v>Priebežná platba</v>
      </c>
      <c r="G271" s="22" t="s">
        <v>30</v>
      </c>
      <c r="H271" s="29">
        <v>2070.13</v>
      </c>
      <c r="I271" s="22" t="s">
        <v>31</v>
      </c>
      <c r="J271" s="29">
        <v>690.64</v>
      </c>
      <c r="K271" s="17" t="s">
        <v>65</v>
      </c>
      <c r="L271" s="88">
        <v>199.52</v>
      </c>
      <c r="M271" s="59">
        <f t="shared" si="9"/>
        <v>2960.29</v>
      </c>
      <c r="N271" s="90">
        <v>45713</v>
      </c>
      <c r="O271" s="124" t="s">
        <v>36</v>
      </c>
    </row>
    <row r="272" spans="2:15">
      <c r="B272" s="20" t="s">
        <v>505</v>
      </c>
      <c r="C272" s="28" t="s">
        <v>506</v>
      </c>
      <c r="D272" s="22" t="s">
        <v>19</v>
      </c>
      <c r="E272" s="128" t="str">
        <f>VLOOKUP(D272,'pomocna tabulka'!$B$2:$D$12,3,0)</f>
        <v>Úrad vlády SR</v>
      </c>
      <c r="F272" s="21" t="str">
        <f>+IFERROR(VLOOKUP(VALUE(MID($B272,11,1)),'pomocna tabulka'!$F$2:$G$7,2,0),"")</f>
        <v>Zálohová platba</v>
      </c>
      <c r="G272" s="22" t="s">
        <v>20</v>
      </c>
      <c r="H272" s="29">
        <v>26350</v>
      </c>
      <c r="I272" s="22" t="s">
        <v>21</v>
      </c>
      <c r="J272" s="45">
        <v>4650</v>
      </c>
      <c r="K272" s="123"/>
      <c r="L272" s="88">
        <v>0</v>
      </c>
      <c r="M272" s="59">
        <f t="shared" si="9"/>
        <v>31000</v>
      </c>
      <c r="N272" s="90">
        <v>45714</v>
      </c>
      <c r="O272" s="22" t="s">
        <v>22</v>
      </c>
    </row>
    <row r="273" spans="2:15">
      <c r="B273" s="20" t="s">
        <v>507</v>
      </c>
      <c r="C273" s="28" t="s">
        <v>144</v>
      </c>
      <c r="D273" s="22" t="s">
        <v>19</v>
      </c>
      <c r="E273" s="128" t="str">
        <f>VLOOKUP(D273,'pomocna tabulka'!$B$2:$D$12,3,0)</f>
        <v>Úrad vlády SR</v>
      </c>
      <c r="F273" s="21" t="str">
        <f>+IFERROR(VLOOKUP(VALUE(MID($B273,11,1)),'pomocna tabulka'!$F$2:$G$7,2,0),"")</f>
        <v>Zálohová platba</v>
      </c>
      <c r="G273" s="19" t="s">
        <v>315</v>
      </c>
      <c r="H273" s="29">
        <v>31881.01</v>
      </c>
      <c r="I273" s="19" t="s">
        <v>316</v>
      </c>
      <c r="J273" s="86">
        <v>5626.06</v>
      </c>
      <c r="K273" s="123"/>
      <c r="L273" s="88">
        <v>0</v>
      </c>
      <c r="M273" s="59">
        <f t="shared" si="9"/>
        <v>37507.07</v>
      </c>
      <c r="N273" s="90">
        <v>45714</v>
      </c>
      <c r="O273" s="22" t="s">
        <v>22</v>
      </c>
    </row>
    <row r="274" spans="2:15">
      <c r="B274" s="20" t="s">
        <v>508</v>
      </c>
      <c r="C274" s="28" t="s">
        <v>509</v>
      </c>
      <c r="D274" s="19" t="s">
        <v>29</v>
      </c>
      <c r="E274" s="128" t="str">
        <f>VLOOKUP(D274,'pomocna tabulka'!$B$2:$D$12,3,0)</f>
        <v>MIRRI SR</v>
      </c>
      <c r="F274" s="21" t="str">
        <f>+IFERROR(VLOOKUP(VALUE(MID($B274,11,1)),'pomocna tabulka'!$F$2:$G$7,2,0),"")</f>
        <v>Priebežná platba</v>
      </c>
      <c r="G274" s="19" t="s">
        <v>197</v>
      </c>
      <c r="H274" s="29">
        <v>126545.88</v>
      </c>
      <c r="I274" s="19" t="s">
        <v>198</v>
      </c>
      <c r="J274" s="86">
        <v>42181.96</v>
      </c>
      <c r="K274" s="123"/>
      <c r="L274" s="88">
        <v>0</v>
      </c>
      <c r="M274" s="59">
        <f t="shared" si="9"/>
        <v>168727.84</v>
      </c>
      <c r="N274" s="90">
        <v>45714</v>
      </c>
      <c r="O274" s="22" t="s">
        <v>22</v>
      </c>
    </row>
    <row r="275" spans="2:15">
      <c r="B275" s="20" t="s">
        <v>510</v>
      </c>
      <c r="C275" s="28" t="s">
        <v>415</v>
      </c>
      <c r="D275" s="22" t="s">
        <v>19</v>
      </c>
      <c r="E275" s="128" t="str">
        <f>VLOOKUP(D275,'pomocna tabulka'!$B$2:$D$12,3,0)</f>
        <v>Úrad vlády SR</v>
      </c>
      <c r="F275" s="21" t="str">
        <f>+IFERROR(VLOOKUP(VALUE(MID($B275,11,1)),'pomocna tabulka'!$F$2:$G$7,2,0),"")</f>
        <v>Priebežná platba</v>
      </c>
      <c r="G275" s="22" t="s">
        <v>20</v>
      </c>
      <c r="H275" s="29">
        <v>13520.16</v>
      </c>
      <c r="I275" s="22" t="s">
        <v>21</v>
      </c>
      <c r="J275" s="45">
        <v>2385.91</v>
      </c>
      <c r="K275" s="123"/>
      <c r="L275" s="88">
        <v>0</v>
      </c>
      <c r="M275" s="59">
        <f t="shared" si="9"/>
        <v>15906.07</v>
      </c>
      <c r="N275" s="90">
        <v>45714</v>
      </c>
      <c r="O275" s="22" t="s">
        <v>22</v>
      </c>
    </row>
    <row r="276" spans="2:15">
      <c r="B276" s="20" t="s">
        <v>511</v>
      </c>
      <c r="C276" s="28" t="s">
        <v>512</v>
      </c>
      <c r="D276" s="22" t="s">
        <v>19</v>
      </c>
      <c r="E276" s="128" t="str">
        <f>VLOOKUP(D276,'pomocna tabulka'!$B$2:$D$12,3,0)</f>
        <v>Úrad vlády SR</v>
      </c>
      <c r="F276" s="21" t="str">
        <f>+IFERROR(VLOOKUP(VALUE(MID($B276,11,1)),'pomocna tabulka'!$F$2:$G$7,2,0),"")</f>
        <v>Priebežná platba</v>
      </c>
      <c r="G276" s="22" t="s">
        <v>20</v>
      </c>
      <c r="H276" s="29">
        <v>4506.72</v>
      </c>
      <c r="I276" s="22" t="s">
        <v>21</v>
      </c>
      <c r="J276" s="86">
        <v>795.3</v>
      </c>
      <c r="K276" s="123"/>
      <c r="L276" s="88">
        <v>0</v>
      </c>
      <c r="M276" s="59">
        <f t="shared" si="9"/>
        <v>5302.02</v>
      </c>
      <c r="N276" s="90">
        <v>45714</v>
      </c>
      <c r="O276" s="22" t="s">
        <v>22</v>
      </c>
    </row>
    <row r="277" spans="2:15" ht="15.75" customHeight="1">
      <c r="B277" s="20" t="s">
        <v>513</v>
      </c>
      <c r="C277" s="28" t="s">
        <v>514</v>
      </c>
      <c r="D277" s="22" t="s">
        <v>19</v>
      </c>
      <c r="E277" s="128" t="str">
        <f>VLOOKUP(D277,'pomocna tabulka'!$B$2:$D$12,3,0)</f>
        <v>Úrad vlády SR</v>
      </c>
      <c r="F277" s="21" t="str">
        <f>+IFERROR(VLOOKUP(VALUE(MID($B277,11,1)),'pomocna tabulka'!$F$2:$G$7,2,0),"")</f>
        <v>Priebežná platba</v>
      </c>
      <c r="G277" s="22" t="s">
        <v>20</v>
      </c>
      <c r="H277" s="29">
        <v>8738.14</v>
      </c>
      <c r="I277" s="22" t="s">
        <v>21</v>
      </c>
      <c r="J277" s="86">
        <v>1542.02</v>
      </c>
      <c r="K277" s="123"/>
      <c r="L277" s="88">
        <v>0</v>
      </c>
      <c r="M277" s="59">
        <f t="shared" si="9"/>
        <v>10280.16</v>
      </c>
      <c r="N277" s="90">
        <v>45714</v>
      </c>
      <c r="O277" s="22" t="s">
        <v>22</v>
      </c>
    </row>
    <row r="278" spans="2:15">
      <c r="B278" s="20" t="s">
        <v>515</v>
      </c>
      <c r="C278" s="28" t="s">
        <v>301</v>
      </c>
      <c r="D278" s="22" t="s">
        <v>19</v>
      </c>
      <c r="E278" s="128" t="str">
        <f>VLOOKUP(D278,'pomocna tabulka'!$B$2:$D$12,3,0)</f>
        <v>Úrad vlády SR</v>
      </c>
      <c r="F278" s="21" t="str">
        <f>+IFERROR(VLOOKUP(VALUE(MID($B278,11,1)),'pomocna tabulka'!$F$2:$G$7,2,0),"")</f>
        <v>Priebežná platba</v>
      </c>
      <c r="G278" s="22" t="s">
        <v>20</v>
      </c>
      <c r="H278" s="29">
        <v>3768.39</v>
      </c>
      <c r="I278" s="22" t="s">
        <v>21</v>
      </c>
      <c r="J278" s="86">
        <v>665.01</v>
      </c>
      <c r="K278" s="123"/>
      <c r="L278" s="88">
        <v>0</v>
      </c>
      <c r="M278" s="59">
        <f t="shared" si="9"/>
        <v>4433.3999999999996</v>
      </c>
      <c r="N278" s="90">
        <v>45715</v>
      </c>
      <c r="O278" s="22" t="s">
        <v>22</v>
      </c>
    </row>
    <row r="279" spans="2:15">
      <c r="B279" s="20" t="s">
        <v>516</v>
      </c>
      <c r="C279" s="28" t="s">
        <v>517</v>
      </c>
      <c r="D279" s="22" t="s">
        <v>19</v>
      </c>
      <c r="E279" s="128" t="str">
        <f>VLOOKUP(D279,'pomocna tabulka'!$B$2:$D$12,3,0)</f>
        <v>Úrad vlády SR</v>
      </c>
      <c r="F279" s="21" t="str">
        <f>+IFERROR(VLOOKUP(VALUE(MID($B279,11,1)),'pomocna tabulka'!$F$2:$G$7,2,0),"")</f>
        <v>Zálohová platba</v>
      </c>
      <c r="G279" s="22" t="s">
        <v>20</v>
      </c>
      <c r="H279" s="29">
        <v>55250</v>
      </c>
      <c r="I279" s="22" t="s">
        <v>21</v>
      </c>
      <c r="J279" s="86">
        <v>9750</v>
      </c>
      <c r="K279" s="123"/>
      <c r="L279" s="88">
        <v>0</v>
      </c>
      <c r="M279" s="59">
        <f t="shared" si="9"/>
        <v>65000</v>
      </c>
      <c r="N279" s="90">
        <v>45715</v>
      </c>
      <c r="O279" s="22" t="s">
        <v>22</v>
      </c>
    </row>
    <row r="280" spans="2:15">
      <c r="B280" s="20" t="s">
        <v>518</v>
      </c>
      <c r="C280" s="28" t="s">
        <v>519</v>
      </c>
      <c r="D280" s="19" t="s">
        <v>314</v>
      </c>
      <c r="E280" s="131" t="str">
        <f>VLOOKUP(D280,'pomocna tabulka'!$B$2:$D$12,3,0)</f>
        <v xml:space="preserve">Slovenská inovačná a energetická agentúra </v>
      </c>
      <c r="F280" s="21" t="str">
        <f>+IFERROR(VLOOKUP(VALUE(MID($B280,11,1)),'pomocna tabulka'!$F$2:$G$7,2,0),"")</f>
        <v>Predfinancovanie</v>
      </c>
      <c r="G280" s="22" t="s">
        <v>315</v>
      </c>
      <c r="H280" s="29">
        <v>15164.85</v>
      </c>
      <c r="I280" s="22" t="s">
        <v>316</v>
      </c>
      <c r="J280" s="88">
        <v>2676.15</v>
      </c>
      <c r="K280" s="123"/>
      <c r="L280" s="88">
        <v>0</v>
      </c>
      <c r="M280" s="59">
        <f t="shared" si="9"/>
        <v>17841</v>
      </c>
      <c r="N280" s="90">
        <v>45715</v>
      </c>
      <c r="O280" s="22" t="s">
        <v>22</v>
      </c>
    </row>
    <row r="281" spans="2:15">
      <c r="B281" s="20" t="s">
        <v>520</v>
      </c>
      <c r="C281" s="28" t="s">
        <v>521</v>
      </c>
      <c r="D281" s="19" t="s">
        <v>314</v>
      </c>
      <c r="E281" s="134" t="str">
        <f>VLOOKUP(D281,'pomocna tabulka'!$B$2:$D$12,3,0)</f>
        <v xml:space="preserve">Slovenská inovačná a energetická agentúra </v>
      </c>
      <c r="F281" s="21" t="str">
        <f>+IFERROR(VLOOKUP(VALUE(MID($B281,11,1)),'pomocna tabulka'!$F$2:$G$7,2,0),"")</f>
        <v>Priebežná platba</v>
      </c>
      <c r="G281" s="22" t="s">
        <v>315</v>
      </c>
      <c r="H281" s="29">
        <v>8432.24</v>
      </c>
      <c r="I281" s="22" t="s">
        <v>316</v>
      </c>
      <c r="J281" s="88">
        <v>1488.04</v>
      </c>
      <c r="K281" s="123"/>
      <c r="L281" s="88">
        <v>0</v>
      </c>
      <c r="M281" s="59">
        <f t="shared" si="9"/>
        <v>9920.2799999999988</v>
      </c>
      <c r="N281" s="90">
        <v>45715</v>
      </c>
      <c r="O281" s="22" t="s">
        <v>22</v>
      </c>
    </row>
    <row r="282" spans="2:15">
      <c r="B282" s="20" t="s">
        <v>522</v>
      </c>
      <c r="C282" s="28" t="s">
        <v>523</v>
      </c>
      <c r="D282" s="22" t="s">
        <v>19</v>
      </c>
      <c r="E282" s="128" t="str">
        <f>VLOOKUP(D282,'pomocna tabulka'!$B$2:$D$12,3,0)</f>
        <v>Úrad vlády SR</v>
      </c>
      <c r="F282" s="21" t="str">
        <f>+IFERROR(VLOOKUP(VALUE(MID($B282,11,1)),'pomocna tabulka'!$F$2:$G$7,2,0),"")</f>
        <v>Zálohová platba</v>
      </c>
      <c r="G282" s="22" t="s">
        <v>20</v>
      </c>
      <c r="H282" s="29">
        <v>123250</v>
      </c>
      <c r="I282" s="22" t="s">
        <v>21</v>
      </c>
      <c r="J282" s="86">
        <v>21750</v>
      </c>
      <c r="K282" s="123"/>
      <c r="L282" s="88">
        <v>0</v>
      </c>
      <c r="M282" s="59">
        <f t="shared" si="9"/>
        <v>145000</v>
      </c>
      <c r="N282" s="90">
        <v>45715</v>
      </c>
      <c r="O282" s="22" t="s">
        <v>22</v>
      </c>
    </row>
    <row r="283" spans="2:15">
      <c r="B283" s="20" t="s">
        <v>524</v>
      </c>
      <c r="C283" s="28" t="s">
        <v>512</v>
      </c>
      <c r="D283" s="22" t="s">
        <v>19</v>
      </c>
      <c r="E283" s="128" t="str">
        <f>VLOOKUP(D283,'pomocna tabulka'!$B$2:$D$12,3,0)</f>
        <v>Úrad vlády SR</v>
      </c>
      <c r="F283" s="21" t="str">
        <f>+IFERROR(VLOOKUP(VALUE(MID($B283,11,1)),'pomocna tabulka'!$F$2:$G$7,2,0),"")</f>
        <v>Priebežná platba</v>
      </c>
      <c r="G283" s="22" t="s">
        <v>20</v>
      </c>
      <c r="H283" s="29">
        <v>4903.33</v>
      </c>
      <c r="I283" s="22" t="s">
        <v>21</v>
      </c>
      <c r="J283" s="86">
        <v>865.29</v>
      </c>
      <c r="K283" s="123"/>
      <c r="L283" s="88">
        <v>0</v>
      </c>
      <c r="M283" s="59">
        <f t="shared" si="9"/>
        <v>5768.62</v>
      </c>
      <c r="N283" s="90">
        <v>45715</v>
      </c>
      <c r="O283" s="22" t="s">
        <v>22</v>
      </c>
    </row>
    <row r="284" spans="2:15">
      <c r="B284" s="20" t="s">
        <v>525</v>
      </c>
      <c r="C284" s="28" t="s">
        <v>278</v>
      </c>
      <c r="D284" s="22" t="s">
        <v>19</v>
      </c>
      <c r="E284" s="128" t="str">
        <f>VLOOKUP(D284,'pomocna tabulka'!$B$2:$D$12,3,0)</f>
        <v>Úrad vlády SR</v>
      </c>
      <c r="F284" s="21" t="str">
        <f>+IFERROR(VLOOKUP(VALUE(MID($B284,11,1)),'pomocna tabulka'!$F$2:$G$7,2,0),"")</f>
        <v>Priebežná platba</v>
      </c>
      <c r="G284" s="22" t="s">
        <v>20</v>
      </c>
      <c r="H284" s="29">
        <v>4804.12</v>
      </c>
      <c r="I284" s="22" t="s">
        <v>21</v>
      </c>
      <c r="J284" s="86">
        <v>847.79</v>
      </c>
      <c r="K284" s="123"/>
      <c r="L284" s="88">
        <v>0</v>
      </c>
      <c r="M284" s="59">
        <f t="shared" si="9"/>
        <v>5651.91</v>
      </c>
      <c r="N284" s="90">
        <v>45715</v>
      </c>
      <c r="O284" s="22" t="s">
        <v>22</v>
      </c>
    </row>
    <row r="285" spans="2:15">
      <c r="B285" s="20" t="s">
        <v>526</v>
      </c>
      <c r="C285" s="28" t="s">
        <v>527</v>
      </c>
      <c r="D285" s="22" t="s">
        <v>19</v>
      </c>
      <c r="E285" s="128" t="str">
        <f>VLOOKUP(D285,'pomocna tabulka'!$B$2:$D$12,3,0)</f>
        <v>Úrad vlády SR</v>
      </c>
      <c r="F285" s="21" t="str">
        <f>+IFERROR(VLOOKUP(VALUE(MID($B285,11,1)),'pomocna tabulka'!$F$2:$G$7,2,0),"")</f>
        <v>Priebežná platba</v>
      </c>
      <c r="G285" s="22" t="s">
        <v>20</v>
      </c>
      <c r="H285" s="29">
        <v>13383.54</v>
      </c>
      <c r="I285" s="22" t="s">
        <v>21</v>
      </c>
      <c r="J285" s="86">
        <v>2361.8000000000002</v>
      </c>
      <c r="K285" s="123"/>
      <c r="L285" s="88">
        <v>0</v>
      </c>
      <c r="M285" s="59">
        <f t="shared" si="9"/>
        <v>15745.34</v>
      </c>
      <c r="N285" s="90">
        <v>45715</v>
      </c>
      <c r="O285" s="22" t="s">
        <v>22</v>
      </c>
    </row>
    <row r="286" spans="2:15">
      <c r="B286" s="20" t="s">
        <v>528</v>
      </c>
      <c r="C286" s="28" t="s">
        <v>529</v>
      </c>
      <c r="D286" s="22" t="s">
        <v>19</v>
      </c>
      <c r="E286" s="128" t="str">
        <f>VLOOKUP(D286,'pomocna tabulka'!$B$2:$D$12,3,0)</f>
        <v>Úrad vlády SR</v>
      </c>
      <c r="F286" s="21" t="str">
        <f>+IFERROR(VLOOKUP(VALUE(MID($B286,11,1)),'pomocna tabulka'!$F$2:$G$7,2,0),"")</f>
        <v>Zálohová platba</v>
      </c>
      <c r="G286" s="22" t="s">
        <v>20</v>
      </c>
      <c r="H286" s="29">
        <v>38250</v>
      </c>
      <c r="I286" s="22" t="s">
        <v>21</v>
      </c>
      <c r="J286" s="86">
        <v>6750</v>
      </c>
      <c r="K286" s="123"/>
      <c r="L286" s="88">
        <v>0</v>
      </c>
      <c r="M286" s="59">
        <f t="shared" si="9"/>
        <v>45000</v>
      </c>
      <c r="N286" s="90">
        <v>45715</v>
      </c>
      <c r="O286" s="22" t="s">
        <v>22</v>
      </c>
    </row>
    <row r="287" spans="2:15">
      <c r="B287" s="20" t="s">
        <v>530</v>
      </c>
      <c r="C287" s="28" t="s">
        <v>531</v>
      </c>
      <c r="D287" s="22" t="s">
        <v>19</v>
      </c>
      <c r="E287" s="128" t="str">
        <f>VLOOKUP(D287,'pomocna tabulka'!$B$2:$D$12,3,0)</f>
        <v>Úrad vlády SR</v>
      </c>
      <c r="F287" s="21" t="str">
        <f>+IFERROR(VLOOKUP(VALUE(MID($B287,11,1)),'pomocna tabulka'!$F$2:$G$7,2,0),"")</f>
        <v>Zálohová platba</v>
      </c>
      <c r="G287" s="22" t="s">
        <v>20</v>
      </c>
      <c r="H287" s="29">
        <v>39950</v>
      </c>
      <c r="I287" s="22" t="s">
        <v>21</v>
      </c>
      <c r="J287" s="86">
        <v>7050</v>
      </c>
      <c r="K287" s="123"/>
      <c r="L287" s="88">
        <v>0</v>
      </c>
      <c r="M287" s="59">
        <f t="shared" si="9"/>
        <v>47000</v>
      </c>
      <c r="N287" s="90">
        <v>45716</v>
      </c>
      <c r="O287" s="22" t="s">
        <v>22</v>
      </c>
    </row>
    <row r="288" spans="2:15">
      <c r="B288" s="20" t="s">
        <v>532</v>
      </c>
      <c r="C288" s="28" t="s">
        <v>533</v>
      </c>
      <c r="D288" s="22" t="s">
        <v>19</v>
      </c>
      <c r="E288" s="128" t="str">
        <f>VLOOKUP(D288,'pomocna tabulka'!$B$2:$D$12,3,0)</f>
        <v>Úrad vlády SR</v>
      </c>
      <c r="F288" s="21" t="str">
        <f>+IFERROR(VLOOKUP(VALUE(MID($B288,11,1)),'pomocna tabulka'!$F$2:$G$7,2,0),"")</f>
        <v>Zálohová platba</v>
      </c>
      <c r="G288" s="22" t="s">
        <v>20</v>
      </c>
      <c r="H288" s="29">
        <v>43350</v>
      </c>
      <c r="I288" s="22" t="s">
        <v>21</v>
      </c>
      <c r="J288" s="86">
        <v>7650</v>
      </c>
      <c r="K288" s="123"/>
      <c r="L288" s="88">
        <v>0</v>
      </c>
      <c r="M288" s="59">
        <f t="shared" si="9"/>
        <v>51000</v>
      </c>
      <c r="N288" s="90">
        <v>45716</v>
      </c>
      <c r="O288" s="22" t="s">
        <v>22</v>
      </c>
    </row>
    <row r="289" spans="2:15" ht="28.5" customHeight="1">
      <c r="B289" s="20" t="s">
        <v>534</v>
      </c>
      <c r="C289" s="28" t="s">
        <v>535</v>
      </c>
      <c r="D289" s="19" t="s">
        <v>314</v>
      </c>
      <c r="E289" s="128" t="str">
        <f>VLOOKUP(D289,'pomocna tabulka'!$B$2:$D$12,3,0)</f>
        <v xml:space="preserve">Slovenská inovačná a energetická agentúra </v>
      </c>
      <c r="F289" s="21" t="str">
        <f>+IFERROR(VLOOKUP(VALUE(MID($B289,11,1)),'pomocna tabulka'!$F$2:$G$7,2,0),"")</f>
        <v>Priebežná platba</v>
      </c>
      <c r="G289" s="22" t="s">
        <v>315</v>
      </c>
      <c r="H289" s="29">
        <v>3825</v>
      </c>
      <c r="I289" s="22" t="s">
        <v>316</v>
      </c>
      <c r="J289" s="86">
        <v>675</v>
      </c>
      <c r="K289" s="123"/>
      <c r="L289" s="88">
        <v>0</v>
      </c>
      <c r="M289" s="59">
        <f t="shared" si="9"/>
        <v>4500</v>
      </c>
      <c r="N289" s="90">
        <v>45716</v>
      </c>
      <c r="O289" s="22" t="s">
        <v>22</v>
      </c>
    </row>
    <row r="290" spans="2:15">
      <c r="B290" s="20" t="s">
        <v>536</v>
      </c>
      <c r="C290" s="28" t="s">
        <v>537</v>
      </c>
      <c r="D290" s="22" t="s">
        <v>19</v>
      </c>
      <c r="E290" s="128" t="str">
        <f>VLOOKUP(D290,'pomocna tabulka'!$B$2:$D$12,3,0)</f>
        <v>Úrad vlády SR</v>
      </c>
      <c r="F290" s="22" t="str">
        <f>+IFERROR(VLOOKUP(VALUE(MID($B290,11,1)),'pomocna tabulka'!$F$2:$G$7,2,0),"")</f>
        <v>Priebežná platba</v>
      </c>
      <c r="G290" s="22" t="s">
        <v>20</v>
      </c>
      <c r="H290" s="29">
        <v>13520.13</v>
      </c>
      <c r="I290" s="22" t="s">
        <v>21</v>
      </c>
      <c r="J290" s="86">
        <v>2385.91</v>
      </c>
      <c r="K290" s="123"/>
      <c r="L290" s="88">
        <v>0</v>
      </c>
      <c r="M290" s="59">
        <f t="shared" si="9"/>
        <v>15906.039999999999</v>
      </c>
      <c r="N290" s="90">
        <v>45716</v>
      </c>
      <c r="O290" s="22" t="s">
        <v>22</v>
      </c>
    </row>
    <row r="291" spans="2:15">
      <c r="B291" s="20" t="s">
        <v>538</v>
      </c>
      <c r="C291" s="28" t="s">
        <v>539</v>
      </c>
      <c r="D291" s="22" t="s">
        <v>19</v>
      </c>
      <c r="E291" s="128" t="str">
        <f>VLOOKUP(D291,'pomocna tabulka'!$B$2:$D$12,3,0)</f>
        <v>Úrad vlády SR</v>
      </c>
      <c r="F291" s="22" t="str">
        <f>+IFERROR(VLOOKUP(VALUE(MID($B291,11,1)),'pomocna tabulka'!$F$2:$G$7,2,0),"")</f>
        <v>Zálohová platba</v>
      </c>
      <c r="G291" s="22" t="s">
        <v>20</v>
      </c>
      <c r="H291" s="29">
        <v>93500</v>
      </c>
      <c r="I291" s="22" t="s">
        <v>21</v>
      </c>
      <c r="J291" s="86">
        <v>16500</v>
      </c>
      <c r="K291" s="123"/>
      <c r="L291" s="88">
        <v>0</v>
      </c>
      <c r="M291" s="59">
        <f t="shared" si="9"/>
        <v>110000</v>
      </c>
      <c r="N291" s="90">
        <v>45716</v>
      </c>
      <c r="O291" s="22" t="s">
        <v>22</v>
      </c>
    </row>
    <row r="292" spans="2:15">
      <c r="B292" s="20" t="s">
        <v>540</v>
      </c>
      <c r="C292" s="28" t="s">
        <v>541</v>
      </c>
      <c r="D292" s="22" t="s">
        <v>19</v>
      </c>
      <c r="E292" s="128" t="str">
        <f>VLOOKUP(D292,'pomocna tabulka'!$B$2:$D$12,3,0)</f>
        <v>Úrad vlády SR</v>
      </c>
      <c r="F292" s="21" t="str">
        <f>+IFERROR(VLOOKUP(VALUE(MID($B292,11,1)),'pomocna tabulka'!$F$2:$G$7,2,0),"")</f>
        <v>Zálohová platba</v>
      </c>
      <c r="G292" s="22" t="s">
        <v>20</v>
      </c>
      <c r="H292" s="29">
        <v>46750</v>
      </c>
      <c r="I292" s="22" t="s">
        <v>21</v>
      </c>
      <c r="J292" s="86">
        <v>8250</v>
      </c>
      <c r="K292" s="123"/>
      <c r="L292" s="88">
        <v>0</v>
      </c>
      <c r="M292" s="59">
        <f t="shared" si="9"/>
        <v>55000</v>
      </c>
      <c r="N292" s="90">
        <v>45719</v>
      </c>
      <c r="O292" s="22" t="s">
        <v>22</v>
      </c>
    </row>
    <row r="293" spans="2:15">
      <c r="B293" s="20" t="s">
        <v>542</v>
      </c>
      <c r="C293" s="28" t="s">
        <v>543</v>
      </c>
      <c r="D293" s="22" t="s">
        <v>19</v>
      </c>
      <c r="E293" s="128" t="str">
        <f>VLOOKUP(D293,'pomocna tabulka'!$B$2:$D$12,3,0)</f>
        <v>Úrad vlády SR</v>
      </c>
      <c r="F293" s="21" t="str">
        <f>+IFERROR(VLOOKUP(VALUE(MID($B293,11,1)),'pomocna tabulka'!$F$2:$G$7,2,0),"")</f>
        <v>Zálohová platba</v>
      </c>
      <c r="G293" s="22" t="s">
        <v>20</v>
      </c>
      <c r="H293" s="29">
        <v>28900</v>
      </c>
      <c r="I293" s="22" t="s">
        <v>21</v>
      </c>
      <c r="J293" s="86">
        <v>5100</v>
      </c>
      <c r="K293" s="123"/>
      <c r="L293" s="88">
        <v>0</v>
      </c>
      <c r="M293" s="59">
        <f t="shared" si="9"/>
        <v>34000</v>
      </c>
      <c r="N293" s="90">
        <v>45719</v>
      </c>
      <c r="O293" s="22" t="s">
        <v>22</v>
      </c>
    </row>
    <row r="294" spans="2:15">
      <c r="B294" s="20" t="s">
        <v>544</v>
      </c>
      <c r="C294" s="28" t="s">
        <v>545</v>
      </c>
      <c r="D294" s="22" t="s">
        <v>19</v>
      </c>
      <c r="E294" s="128" t="str">
        <f>VLOOKUP(D294,'pomocna tabulka'!$B$2:$D$12,3,0)</f>
        <v>Úrad vlády SR</v>
      </c>
      <c r="F294" s="21" t="str">
        <f>+IFERROR(VLOOKUP(VALUE(MID($B294,11,1)),'pomocna tabulka'!$F$2:$G$7,2,0),"")</f>
        <v>Priebežná platba</v>
      </c>
      <c r="G294" s="22" t="s">
        <v>20</v>
      </c>
      <c r="H294" s="29">
        <v>6760.08</v>
      </c>
      <c r="I294" s="22" t="s">
        <v>21</v>
      </c>
      <c r="J294" s="86">
        <v>1192.95</v>
      </c>
      <c r="K294" s="123"/>
      <c r="L294" s="88">
        <v>0</v>
      </c>
      <c r="M294" s="59">
        <f t="shared" si="9"/>
        <v>7953.03</v>
      </c>
      <c r="N294" s="90">
        <v>45719</v>
      </c>
      <c r="O294" s="22" t="s">
        <v>22</v>
      </c>
    </row>
    <row r="295" spans="2:15">
      <c r="B295" s="20" t="s">
        <v>546</v>
      </c>
      <c r="C295" s="28" t="s">
        <v>547</v>
      </c>
      <c r="D295" s="22" t="s">
        <v>19</v>
      </c>
      <c r="E295" s="128" t="str">
        <f>VLOOKUP(D295,'pomocna tabulka'!$B$2:$D$12,3,0)</f>
        <v>Úrad vlády SR</v>
      </c>
      <c r="F295" s="21" t="str">
        <f>+IFERROR(VLOOKUP(VALUE(MID($B295,11,1)),'pomocna tabulka'!$F$2:$G$7,2,0),"")</f>
        <v>Priebežná platba</v>
      </c>
      <c r="G295" s="22" t="s">
        <v>20</v>
      </c>
      <c r="H295" s="29">
        <v>4903.28</v>
      </c>
      <c r="I295" s="22" t="s">
        <v>21</v>
      </c>
      <c r="J295" s="86">
        <v>865.29</v>
      </c>
      <c r="K295" s="123"/>
      <c r="L295" s="88">
        <v>0</v>
      </c>
      <c r="M295" s="59">
        <f t="shared" si="9"/>
        <v>5768.57</v>
      </c>
      <c r="N295" s="90">
        <v>45720</v>
      </c>
      <c r="O295" s="22" t="s">
        <v>22</v>
      </c>
    </row>
    <row r="296" spans="2:15">
      <c r="B296" s="20" t="s">
        <v>548</v>
      </c>
      <c r="C296" s="28" t="s">
        <v>549</v>
      </c>
      <c r="D296" s="22" t="s">
        <v>19</v>
      </c>
      <c r="E296" s="128" t="str">
        <f>VLOOKUP(D296,'pomocna tabulka'!$B$2:$D$12,3,0)</f>
        <v>Úrad vlády SR</v>
      </c>
      <c r="F296" s="21" t="str">
        <f>+IFERROR(VLOOKUP(VALUE(MID($B296,11,1)),'pomocna tabulka'!$F$2:$G$7,2,0),"")</f>
        <v>Zálohová platba</v>
      </c>
      <c r="G296" s="22" t="s">
        <v>20</v>
      </c>
      <c r="H296" s="29">
        <v>25500</v>
      </c>
      <c r="I296" s="22" t="s">
        <v>21</v>
      </c>
      <c r="J296" s="86">
        <v>4500</v>
      </c>
      <c r="K296" s="123"/>
      <c r="L296" s="88">
        <v>0</v>
      </c>
      <c r="M296" s="59">
        <f t="shared" si="9"/>
        <v>30000</v>
      </c>
      <c r="N296" s="90">
        <v>45720</v>
      </c>
      <c r="O296" s="22" t="s">
        <v>22</v>
      </c>
    </row>
    <row r="297" spans="2:15">
      <c r="B297" s="20" t="s">
        <v>550</v>
      </c>
      <c r="C297" s="28" t="s">
        <v>547</v>
      </c>
      <c r="D297" s="22" t="s">
        <v>19</v>
      </c>
      <c r="E297" s="128" t="str">
        <f>VLOOKUP(D297,'pomocna tabulka'!$B$2:$D$12,3,0)</f>
        <v>Úrad vlády SR</v>
      </c>
      <c r="F297" s="21" t="str">
        <f>+IFERROR(VLOOKUP(VALUE(MID($B297,11,1)),'pomocna tabulka'!$F$2:$G$7,2,0),"")</f>
        <v>Priebežná platba</v>
      </c>
      <c r="G297" s="22" t="s">
        <v>20</v>
      </c>
      <c r="H297" s="29">
        <v>4506.72</v>
      </c>
      <c r="I297" s="22" t="s">
        <v>21</v>
      </c>
      <c r="J297" s="86">
        <v>795.3</v>
      </c>
      <c r="K297" s="123"/>
      <c r="L297" s="88">
        <v>0</v>
      </c>
      <c r="M297" s="59">
        <f t="shared" si="9"/>
        <v>5302.02</v>
      </c>
      <c r="N297" s="90">
        <v>45720</v>
      </c>
      <c r="O297" s="22" t="s">
        <v>22</v>
      </c>
    </row>
    <row r="298" spans="2:15">
      <c r="B298" s="20" t="s">
        <v>551</v>
      </c>
      <c r="C298" s="28" t="s">
        <v>552</v>
      </c>
      <c r="D298" s="19" t="s">
        <v>29</v>
      </c>
      <c r="E298" s="128" t="str">
        <f>VLOOKUP(D298,'pomocna tabulka'!$B$2:$D$12,3,0)</f>
        <v>MIRRI SR</v>
      </c>
      <c r="F298" s="21" t="str">
        <f>+IFERROR(VLOOKUP(VALUE(MID($B298,11,1)),'pomocna tabulka'!$F$2:$G$7,2,0),"")</f>
        <v>Priebežná platba</v>
      </c>
      <c r="G298" s="22" t="s">
        <v>30</v>
      </c>
      <c r="H298" s="29">
        <v>44217.96</v>
      </c>
      <c r="I298" s="22" t="s">
        <v>31</v>
      </c>
      <c r="J298" s="29">
        <v>14751.97</v>
      </c>
      <c r="K298" s="17" t="s">
        <v>65</v>
      </c>
      <c r="L298" s="88">
        <v>4261.82</v>
      </c>
      <c r="M298" s="59">
        <f t="shared" si="9"/>
        <v>63231.75</v>
      </c>
      <c r="N298" s="90">
        <v>45720</v>
      </c>
      <c r="O298" s="124" t="s">
        <v>36</v>
      </c>
    </row>
    <row r="299" spans="2:15">
      <c r="B299" s="20" t="s">
        <v>553</v>
      </c>
      <c r="C299" s="28" t="s">
        <v>554</v>
      </c>
      <c r="D299" s="22" t="s">
        <v>19</v>
      </c>
      <c r="E299" s="128" t="str">
        <f>VLOOKUP(D299,'pomocna tabulka'!$B$2:$D$12,3,0)</f>
        <v>Úrad vlády SR</v>
      </c>
      <c r="F299" s="21" t="str">
        <f>+IFERROR(VLOOKUP(VALUE(MID($B299,11,1)),'pomocna tabulka'!$F$2:$G$7,2,0),"")</f>
        <v>Priebežná platba</v>
      </c>
      <c r="G299" s="22" t="s">
        <v>20</v>
      </c>
      <c r="H299" s="29">
        <v>9013.44</v>
      </c>
      <c r="I299" s="22" t="s">
        <v>21</v>
      </c>
      <c r="J299" s="86">
        <v>1590.61</v>
      </c>
      <c r="K299" s="123"/>
      <c r="L299" s="88">
        <v>0</v>
      </c>
      <c r="M299" s="59">
        <f>SUM(H299+J299+L299)</f>
        <v>10604.050000000001</v>
      </c>
      <c r="N299" s="90">
        <v>45721</v>
      </c>
      <c r="O299" s="22" t="s">
        <v>22</v>
      </c>
    </row>
    <row r="300" spans="2:15">
      <c r="B300" s="20" t="s">
        <v>555</v>
      </c>
      <c r="C300" s="28" t="s">
        <v>504</v>
      </c>
      <c r="D300" s="22" t="s">
        <v>19</v>
      </c>
      <c r="E300" s="128" t="str">
        <f>VLOOKUP(D300,'pomocna tabulka'!$B$2:$D$12,3,0)</f>
        <v>Úrad vlády SR</v>
      </c>
      <c r="F300" s="21" t="str">
        <f>+IFERROR(VLOOKUP(VALUE(MID($B300,11,1)),'pomocna tabulka'!$F$2:$G$7,2,0),"")</f>
        <v>Zálohová platba</v>
      </c>
      <c r="G300" s="22" t="s">
        <v>20</v>
      </c>
      <c r="H300" s="29">
        <v>418992.5</v>
      </c>
      <c r="I300" s="22" t="s">
        <v>21</v>
      </c>
      <c r="J300" s="86">
        <v>81007.5</v>
      </c>
      <c r="K300" s="123"/>
      <c r="L300" s="88">
        <v>0</v>
      </c>
      <c r="M300" s="59">
        <f t="shared" si="9"/>
        <v>500000</v>
      </c>
      <c r="N300" s="90">
        <v>45720</v>
      </c>
      <c r="O300" s="124" t="s">
        <v>36</v>
      </c>
    </row>
    <row r="301" spans="2:15">
      <c r="B301" s="20" t="s">
        <v>556</v>
      </c>
      <c r="C301" s="28" t="s">
        <v>557</v>
      </c>
      <c r="D301" s="22" t="s">
        <v>19</v>
      </c>
      <c r="E301" s="128" t="str">
        <f>VLOOKUP(D301,'pomocna tabulka'!$B$2:$D$12,3,0)</f>
        <v>Úrad vlády SR</v>
      </c>
      <c r="F301" s="21" t="str">
        <f>+IFERROR(VLOOKUP(VALUE(MID($B301,11,1)),'pomocna tabulka'!$F$2:$G$7,2,0),"")</f>
        <v>Zálohová platba</v>
      </c>
      <c r="G301" s="22" t="s">
        <v>20</v>
      </c>
      <c r="H301" s="29">
        <v>110500</v>
      </c>
      <c r="I301" s="22" t="s">
        <v>21</v>
      </c>
      <c r="J301" s="86">
        <v>19500</v>
      </c>
      <c r="K301" s="123"/>
      <c r="L301" s="88">
        <v>0</v>
      </c>
      <c r="M301" s="59">
        <f t="shared" si="9"/>
        <v>130000</v>
      </c>
      <c r="N301" s="90">
        <v>45721</v>
      </c>
      <c r="O301" s="22" t="s">
        <v>22</v>
      </c>
    </row>
    <row r="302" spans="2:15">
      <c r="B302" s="20" t="s">
        <v>558</v>
      </c>
      <c r="C302" s="28" t="s">
        <v>559</v>
      </c>
      <c r="D302" s="22" t="s">
        <v>19</v>
      </c>
      <c r="E302" s="128" t="str">
        <f>VLOOKUP(D302,'pomocna tabulka'!$B$2:$D$12,3,0)</f>
        <v>Úrad vlády SR</v>
      </c>
      <c r="F302" s="21" t="str">
        <f>+IFERROR(VLOOKUP(VALUE(MID($B302,11,1)),'pomocna tabulka'!$F$2:$G$7,2,0),"")</f>
        <v>Zálohová platba</v>
      </c>
      <c r="G302" s="22" t="s">
        <v>20</v>
      </c>
      <c r="H302" s="29">
        <v>38250</v>
      </c>
      <c r="I302" s="22" t="s">
        <v>21</v>
      </c>
      <c r="J302" s="86">
        <v>6750</v>
      </c>
      <c r="K302" s="123"/>
      <c r="L302" s="88">
        <v>0</v>
      </c>
      <c r="M302" s="59">
        <f t="shared" si="9"/>
        <v>45000</v>
      </c>
      <c r="N302" s="90">
        <v>45721</v>
      </c>
      <c r="O302" s="22" t="s">
        <v>22</v>
      </c>
    </row>
    <row r="303" spans="2:15">
      <c r="B303" s="20" t="s">
        <v>560</v>
      </c>
      <c r="C303" s="28" t="s">
        <v>561</v>
      </c>
      <c r="D303" s="22" t="s">
        <v>19</v>
      </c>
      <c r="E303" s="128" t="str">
        <f>VLOOKUP(D303,'pomocna tabulka'!$B$2:$D$12,3,0)</f>
        <v>Úrad vlády SR</v>
      </c>
      <c r="F303" s="21" t="str">
        <f>+IFERROR(VLOOKUP(VALUE(MID($B303,11,1)),'pomocna tabulka'!$F$2:$G$7,2,0),"")</f>
        <v>Priebežná platba</v>
      </c>
      <c r="G303" s="22" t="s">
        <v>20</v>
      </c>
      <c r="H303" s="29">
        <v>8474.66</v>
      </c>
      <c r="I303" s="22" t="s">
        <v>21</v>
      </c>
      <c r="J303" s="86">
        <v>1495.53</v>
      </c>
      <c r="K303" s="123"/>
      <c r="L303" s="88">
        <v>0</v>
      </c>
      <c r="M303" s="59">
        <f t="shared" si="9"/>
        <v>9970.19</v>
      </c>
      <c r="N303" s="90">
        <v>45721</v>
      </c>
      <c r="O303" s="22" t="s">
        <v>22</v>
      </c>
    </row>
    <row r="304" spans="2:15">
      <c r="B304" s="20" t="s">
        <v>562</v>
      </c>
      <c r="C304" s="28" t="s">
        <v>563</v>
      </c>
      <c r="D304" s="22" t="s">
        <v>19</v>
      </c>
      <c r="E304" s="128" t="str">
        <f>VLOOKUP(D304,'pomocna tabulka'!$B$2:$D$12,3,0)</f>
        <v>Úrad vlády SR</v>
      </c>
      <c r="F304" s="21" t="str">
        <f>+IFERROR(VLOOKUP(VALUE(MID($B304,11,1)),'pomocna tabulka'!$F$2:$G$7,2,0),"")</f>
        <v>Zálohová platba</v>
      </c>
      <c r="G304" s="22" t="s">
        <v>20</v>
      </c>
      <c r="H304" s="29">
        <v>6715</v>
      </c>
      <c r="I304" s="22" t="s">
        <v>21</v>
      </c>
      <c r="J304" s="86">
        <v>1185</v>
      </c>
      <c r="K304" s="123"/>
      <c r="L304" s="88">
        <v>0</v>
      </c>
      <c r="M304" s="59">
        <f t="shared" si="9"/>
        <v>7900</v>
      </c>
      <c r="N304" s="90">
        <v>45721</v>
      </c>
      <c r="O304" s="22" t="s">
        <v>22</v>
      </c>
    </row>
    <row r="305" spans="2:15">
      <c r="B305" s="20" t="s">
        <v>564</v>
      </c>
      <c r="C305" s="28" t="s">
        <v>565</v>
      </c>
      <c r="D305" s="22" t="s">
        <v>19</v>
      </c>
      <c r="E305" s="128" t="str">
        <f>VLOOKUP(D305,'pomocna tabulka'!$B$2:$D$12,3,0)</f>
        <v>Úrad vlády SR</v>
      </c>
      <c r="F305" s="21" t="str">
        <f>+IFERROR(VLOOKUP(VALUE(MID($B305,11,1)),'pomocna tabulka'!$F$2:$G$7,2,0),"")</f>
        <v>Zálohová platba</v>
      </c>
      <c r="G305" s="22" t="s">
        <v>20</v>
      </c>
      <c r="H305" s="29">
        <v>17069.400000000001</v>
      </c>
      <c r="I305" s="22" t="s">
        <v>21</v>
      </c>
      <c r="J305" s="86">
        <v>3012.25</v>
      </c>
      <c r="K305" s="123"/>
      <c r="L305" s="88">
        <v>0</v>
      </c>
      <c r="M305" s="59">
        <f t="shared" si="9"/>
        <v>20081.650000000001</v>
      </c>
      <c r="N305" s="90">
        <v>45721</v>
      </c>
      <c r="O305" s="22" t="s">
        <v>22</v>
      </c>
    </row>
    <row r="306" spans="2:15">
      <c r="B306" s="20" t="s">
        <v>566</v>
      </c>
      <c r="C306" s="28" t="s">
        <v>567</v>
      </c>
      <c r="D306" s="22" t="s">
        <v>19</v>
      </c>
      <c r="E306" s="128" t="str">
        <f>VLOOKUP(D306,'pomocna tabulka'!$B$2:$D$12,3,0)</f>
        <v>Úrad vlády SR</v>
      </c>
      <c r="F306" s="21" t="str">
        <f>+IFERROR(VLOOKUP(VALUE(MID($B306,11,1)),'pomocna tabulka'!$F$2:$G$7,2,0),"")</f>
        <v>Zálohová platba</v>
      </c>
      <c r="G306" s="22" t="s">
        <v>20</v>
      </c>
      <c r="H306" s="29">
        <v>34000</v>
      </c>
      <c r="I306" s="22" t="s">
        <v>21</v>
      </c>
      <c r="J306" s="86">
        <v>6000</v>
      </c>
      <c r="K306" s="123"/>
      <c r="L306" s="88">
        <v>0</v>
      </c>
      <c r="M306" s="59">
        <f t="shared" si="9"/>
        <v>40000</v>
      </c>
      <c r="N306" s="90">
        <v>45721</v>
      </c>
      <c r="O306" s="22" t="s">
        <v>22</v>
      </c>
    </row>
    <row r="307" spans="2:15">
      <c r="B307" s="20" t="s">
        <v>568</v>
      </c>
      <c r="C307" s="28" t="s">
        <v>569</v>
      </c>
      <c r="D307" s="22" t="s">
        <v>19</v>
      </c>
      <c r="E307" s="128" t="str">
        <f>VLOOKUP(D307,'pomocna tabulka'!$B$2:$D$12,3,0)</f>
        <v>Úrad vlády SR</v>
      </c>
      <c r="F307" s="21" t="str">
        <f>+IFERROR(VLOOKUP(VALUE(MID($B307,11,1)),'pomocna tabulka'!$F$2:$G$7,2,0),"")</f>
        <v>Zálohová platba</v>
      </c>
      <c r="G307" s="22" t="s">
        <v>20</v>
      </c>
      <c r="H307" s="29">
        <v>127500</v>
      </c>
      <c r="I307" s="22" t="s">
        <v>21</v>
      </c>
      <c r="J307" s="86">
        <v>22500</v>
      </c>
      <c r="K307" s="123"/>
      <c r="L307" s="88">
        <v>0</v>
      </c>
      <c r="M307" s="59">
        <f t="shared" si="9"/>
        <v>150000</v>
      </c>
      <c r="N307" s="90">
        <v>45721</v>
      </c>
      <c r="O307" s="22" t="s">
        <v>22</v>
      </c>
    </row>
    <row r="308" spans="2:15" ht="26.25">
      <c r="B308" s="20" t="s">
        <v>570</v>
      </c>
      <c r="C308" s="28" t="s">
        <v>118</v>
      </c>
      <c r="D308" s="19" t="s">
        <v>29</v>
      </c>
      <c r="E308" s="128" t="str">
        <f>VLOOKUP(D308,'pomocna tabulka'!$B$2:$D$12,3,0)</f>
        <v>MIRRI SR</v>
      </c>
      <c r="F308" s="21" t="str">
        <f>+IFERROR(VLOOKUP(VALUE(MID($B308,11,1)),'pomocna tabulka'!$F$2:$G$7,2,0),"")</f>
        <v>Priebežná platba</v>
      </c>
      <c r="G308" s="22" t="s">
        <v>30</v>
      </c>
      <c r="H308" s="29">
        <v>307490.11</v>
      </c>
      <c r="I308" s="22" t="s">
        <v>31</v>
      </c>
      <c r="J308" s="86">
        <v>102584.65</v>
      </c>
      <c r="K308" s="22" t="s">
        <v>65</v>
      </c>
      <c r="L308" s="88">
        <v>29636.54</v>
      </c>
      <c r="M308" s="59">
        <f t="shared" si="9"/>
        <v>439711.3</v>
      </c>
      <c r="N308" s="90">
        <v>45721</v>
      </c>
      <c r="O308" s="124" t="s">
        <v>36</v>
      </c>
    </row>
    <row r="309" spans="2:15">
      <c r="B309" s="20" t="s">
        <v>571</v>
      </c>
      <c r="C309" s="28" t="s">
        <v>572</v>
      </c>
      <c r="D309" s="22" t="s">
        <v>19</v>
      </c>
      <c r="E309" s="128" t="str">
        <f>VLOOKUP(D309,'pomocna tabulka'!$B$2:$D$12,3,0)</f>
        <v>Úrad vlády SR</v>
      </c>
      <c r="F309" s="21" t="str">
        <f>+IFERROR(VLOOKUP(VALUE(MID($B309,11,1)),'pomocna tabulka'!$F$2:$G$7,2,0),"")</f>
        <v>Priebežná platba</v>
      </c>
      <c r="G309" s="22" t="s">
        <v>20</v>
      </c>
      <c r="H309" s="29">
        <v>17654.669999999998</v>
      </c>
      <c r="I309" s="22" t="s">
        <v>21</v>
      </c>
      <c r="J309" s="86">
        <v>3115.53</v>
      </c>
      <c r="K309" s="123"/>
      <c r="L309" s="88">
        <v>0</v>
      </c>
      <c r="M309" s="59">
        <f t="shared" si="9"/>
        <v>20770.199999999997</v>
      </c>
      <c r="N309" s="90">
        <v>45722</v>
      </c>
      <c r="O309" s="22" t="s">
        <v>22</v>
      </c>
    </row>
    <row r="310" spans="2:15">
      <c r="B310" s="20" t="s">
        <v>573</v>
      </c>
      <c r="C310" s="28" t="s">
        <v>574</v>
      </c>
      <c r="D310" s="22" t="s">
        <v>19</v>
      </c>
      <c r="E310" s="128" t="str">
        <f>VLOOKUP(D310,'pomocna tabulka'!$B$2:$D$12,3,0)</f>
        <v>Úrad vlády SR</v>
      </c>
      <c r="F310" s="21" t="str">
        <f>+IFERROR(VLOOKUP(VALUE(MID($B310,11,1)),'pomocna tabulka'!$F$2:$G$7,2,0),"")</f>
        <v>Priebežná platba</v>
      </c>
      <c r="G310" s="22" t="s">
        <v>20</v>
      </c>
      <c r="H310" s="29">
        <v>12838.82</v>
      </c>
      <c r="I310" s="22" t="s">
        <v>21</v>
      </c>
      <c r="J310" s="86">
        <v>2265.67</v>
      </c>
      <c r="K310" s="123"/>
      <c r="L310" s="88">
        <v>0</v>
      </c>
      <c r="M310" s="59">
        <f t="shared" si="9"/>
        <v>15104.49</v>
      </c>
      <c r="N310" s="90">
        <v>45722</v>
      </c>
      <c r="O310" s="22" t="s">
        <v>22</v>
      </c>
    </row>
    <row r="311" spans="2:15">
      <c r="B311" s="20" t="s">
        <v>575</v>
      </c>
      <c r="C311" s="28" t="s">
        <v>576</v>
      </c>
      <c r="D311" s="19" t="s">
        <v>314</v>
      </c>
      <c r="E311" s="128" t="str">
        <f>VLOOKUP(D311,'pomocna tabulka'!$B$2:$D$12,3,0)</f>
        <v xml:space="preserve">Slovenská inovačná a energetická agentúra </v>
      </c>
      <c r="F311" s="21" t="str">
        <f>+IFERROR(VLOOKUP(VALUE(MID($B311,11,1)),'pomocna tabulka'!$F$2:$G$7,2,0),"")</f>
        <v>Priebežná platba</v>
      </c>
      <c r="G311" s="19" t="s">
        <v>315</v>
      </c>
      <c r="H311" s="113">
        <v>46879.199999999997</v>
      </c>
      <c r="I311" s="19" t="s">
        <v>316</v>
      </c>
      <c r="J311" s="86">
        <v>8272.7999999999993</v>
      </c>
      <c r="K311" s="123"/>
      <c r="L311" s="88">
        <v>0</v>
      </c>
      <c r="M311" s="59">
        <f t="shared" si="9"/>
        <v>55152</v>
      </c>
      <c r="N311" s="90">
        <v>45722</v>
      </c>
      <c r="O311" s="22" t="s">
        <v>22</v>
      </c>
    </row>
    <row r="312" spans="2:15">
      <c r="B312" s="20" t="s">
        <v>577</v>
      </c>
      <c r="C312" s="28" t="s">
        <v>301</v>
      </c>
      <c r="D312" s="19" t="s">
        <v>19</v>
      </c>
      <c r="E312" s="128" t="str">
        <f>VLOOKUP(D312,'pomocna tabulka'!$B$2:$D$12,3,0)</f>
        <v>Úrad vlády SR</v>
      </c>
      <c r="F312" s="21" t="str">
        <f>+IFERROR(VLOOKUP(VALUE(MID($B312,11,1)),'pomocna tabulka'!$F$2:$G$7,2,0),"")</f>
        <v>Priebežná platba</v>
      </c>
      <c r="G312" s="22" t="s">
        <v>20</v>
      </c>
      <c r="H312" s="29">
        <v>6343.89</v>
      </c>
      <c r="I312" s="22" t="s">
        <v>21</v>
      </c>
      <c r="J312" s="86">
        <v>1119.51</v>
      </c>
      <c r="K312" s="123"/>
      <c r="L312" s="88">
        <v>0</v>
      </c>
      <c r="M312" s="59">
        <f t="shared" si="9"/>
        <v>7463.4000000000005</v>
      </c>
      <c r="N312" s="90">
        <v>45722</v>
      </c>
      <c r="O312" s="22" t="s">
        <v>22</v>
      </c>
    </row>
    <row r="313" spans="2:15">
      <c r="B313" s="20" t="s">
        <v>578</v>
      </c>
      <c r="C313" s="28" t="s">
        <v>574</v>
      </c>
      <c r="D313" s="19" t="s">
        <v>19</v>
      </c>
      <c r="E313" s="128" t="str">
        <f>VLOOKUP(D313,'pomocna tabulka'!$B$2:$D$12,3,0)</f>
        <v>Úrad vlády SR</v>
      </c>
      <c r="F313" s="21" t="str">
        <f>+IFERROR(VLOOKUP(VALUE(MID($B313,11,1)),'pomocna tabulka'!$F$2:$G$7,2,0),"")</f>
        <v>Priebežná platba</v>
      </c>
      <c r="G313" s="22" t="s">
        <v>20</v>
      </c>
      <c r="H313" s="29">
        <v>11994.42</v>
      </c>
      <c r="I313" s="22" t="s">
        <v>21</v>
      </c>
      <c r="J313" s="86">
        <v>2116.66</v>
      </c>
      <c r="K313" s="123"/>
      <c r="L313" s="88">
        <v>0</v>
      </c>
      <c r="M313" s="59">
        <f t="shared" si="9"/>
        <v>14111.08</v>
      </c>
      <c r="N313" s="90">
        <v>45722</v>
      </c>
      <c r="O313" s="22" t="s">
        <v>22</v>
      </c>
    </row>
    <row r="314" spans="2:15">
      <c r="B314" s="20" t="s">
        <v>579</v>
      </c>
      <c r="C314" s="28" t="s">
        <v>580</v>
      </c>
      <c r="D314" s="19" t="s">
        <v>19</v>
      </c>
      <c r="E314" s="128" t="str">
        <f>VLOOKUP(D314,'pomocna tabulka'!$B$2:$D$12,3,0)</f>
        <v>Úrad vlády SR</v>
      </c>
      <c r="F314" s="21" t="str">
        <f>+IFERROR(VLOOKUP(VALUE(MID($B314,11,1)),'pomocna tabulka'!$F$2:$G$7,2,0),"")</f>
        <v>Priebežná platba</v>
      </c>
      <c r="G314" s="22" t="s">
        <v>20</v>
      </c>
      <c r="H314" s="29">
        <v>26527.39</v>
      </c>
      <c r="I314" s="22" t="s">
        <v>21</v>
      </c>
      <c r="J314" s="86">
        <v>4681.3</v>
      </c>
      <c r="K314" s="123"/>
      <c r="L314" s="88">
        <v>0</v>
      </c>
      <c r="M314" s="59">
        <f t="shared" si="9"/>
        <v>31208.69</v>
      </c>
      <c r="N314" s="90">
        <v>45722</v>
      </c>
      <c r="O314" s="22" t="s">
        <v>22</v>
      </c>
    </row>
    <row r="315" spans="2:15">
      <c r="B315" s="20" t="s">
        <v>581</v>
      </c>
      <c r="C315" s="28" t="s">
        <v>58</v>
      </c>
      <c r="D315" s="19" t="s">
        <v>19</v>
      </c>
      <c r="E315" s="131" t="str">
        <f>VLOOKUP(D315,'pomocna tabulka'!$B$2:$D$12,3,0)</f>
        <v>Úrad vlády SR</v>
      </c>
      <c r="F315" s="15" t="str">
        <f>+IFERROR(VLOOKUP(VALUE(MID($B315,11,1)),'pomocna tabulka'!$F$2:$G$7,2,0),"")</f>
        <v>Priebežná platba</v>
      </c>
      <c r="G315" s="22" t="s">
        <v>20</v>
      </c>
      <c r="H315" s="29">
        <v>4415.55</v>
      </c>
      <c r="I315" s="22" t="s">
        <v>21</v>
      </c>
      <c r="J315" s="86">
        <v>779.22</v>
      </c>
      <c r="K315" s="123"/>
      <c r="L315" s="88">
        <v>0</v>
      </c>
      <c r="M315" s="59">
        <f t="shared" si="9"/>
        <v>5194.7700000000004</v>
      </c>
      <c r="N315" s="90">
        <v>45722</v>
      </c>
      <c r="O315" s="22" t="s">
        <v>22</v>
      </c>
    </row>
    <row r="316" spans="2:15">
      <c r="B316" s="20" t="s">
        <v>582</v>
      </c>
      <c r="C316" s="28" t="s">
        <v>276</v>
      </c>
      <c r="D316" s="50" t="s">
        <v>29</v>
      </c>
      <c r="E316" s="25" t="str">
        <f>VLOOKUP(D316,'pomocna tabulka'!$B$2:$D$12,3,0)</f>
        <v>MIRRI SR</v>
      </c>
      <c r="F316" s="58" t="str">
        <f>+IFERROR(VLOOKUP(VALUE(MID($B316,11,1)),'pomocna tabulka'!$F$2:$G$7,2,0),"")</f>
        <v>Zálohová platba</v>
      </c>
      <c r="G316" s="42" t="s">
        <v>197</v>
      </c>
      <c r="H316" s="115">
        <v>18478.259999999998</v>
      </c>
      <c r="I316" s="42" t="s">
        <v>198</v>
      </c>
      <c r="J316" s="96">
        <v>1521.74</v>
      </c>
      <c r="K316" s="43"/>
      <c r="L316" s="96">
        <v>0</v>
      </c>
      <c r="M316" s="59">
        <f t="shared" si="9"/>
        <v>20000</v>
      </c>
      <c r="N316" s="97">
        <v>45722</v>
      </c>
      <c r="O316" s="50" t="s">
        <v>22</v>
      </c>
    </row>
    <row r="317" spans="2:15">
      <c r="B317" s="20" t="s">
        <v>583</v>
      </c>
      <c r="C317" s="28" t="s">
        <v>521</v>
      </c>
      <c r="D317" s="19" t="s">
        <v>314</v>
      </c>
      <c r="E317" s="128" t="str">
        <f>VLOOKUP(D317,'pomocna tabulka'!$B$2:$D$12,3,0)</f>
        <v xml:space="preserve">Slovenská inovačná a energetická agentúra </v>
      </c>
      <c r="F317" s="21" t="str">
        <f>+IFERROR(VLOOKUP(VALUE(MID($B317,11,1)),'pomocna tabulka'!$F$2:$G$7,2,0),"")</f>
        <v>Predfinancovanie</v>
      </c>
      <c r="G317" s="19" t="s">
        <v>315</v>
      </c>
      <c r="H317" s="29">
        <v>30492.14</v>
      </c>
      <c r="I317" s="19" t="s">
        <v>316</v>
      </c>
      <c r="J317" s="86">
        <v>5380.96</v>
      </c>
      <c r="K317" s="123"/>
      <c r="L317" s="88">
        <v>0</v>
      </c>
      <c r="M317" s="59">
        <f t="shared" si="9"/>
        <v>35873.1</v>
      </c>
      <c r="N317" s="90">
        <v>45722</v>
      </c>
      <c r="O317" s="50" t="s">
        <v>22</v>
      </c>
    </row>
    <row r="318" spans="2:15">
      <c r="B318" s="20" t="s">
        <v>584</v>
      </c>
      <c r="C318" s="28" t="s">
        <v>82</v>
      </c>
      <c r="D318" s="19" t="s">
        <v>19</v>
      </c>
      <c r="E318" s="128" t="str">
        <f>VLOOKUP(D318,'pomocna tabulka'!$B$2:$D$12,3,0)</f>
        <v>Úrad vlády SR</v>
      </c>
      <c r="F318" s="21" t="str">
        <f>+IFERROR(VLOOKUP(VALUE(MID($B318,11,1)),'pomocna tabulka'!$F$2:$G$7,2,0),"")</f>
        <v>Priebežná platba</v>
      </c>
      <c r="G318" s="42" t="s">
        <v>20</v>
      </c>
      <c r="H318" s="112">
        <v>44958.2</v>
      </c>
      <c r="I318" s="42" t="s">
        <v>21</v>
      </c>
      <c r="J318" s="86">
        <v>7933.8</v>
      </c>
      <c r="K318" s="125"/>
      <c r="L318" s="86">
        <v>0</v>
      </c>
      <c r="M318" s="59">
        <f t="shared" si="9"/>
        <v>52892</v>
      </c>
      <c r="N318" s="90">
        <v>45722</v>
      </c>
      <c r="O318" s="50" t="s">
        <v>22</v>
      </c>
    </row>
    <row r="319" spans="2:15">
      <c r="B319" s="16" t="s">
        <v>585</v>
      </c>
      <c r="C319" s="18" t="s">
        <v>586</v>
      </c>
      <c r="D319" s="19" t="s">
        <v>19</v>
      </c>
      <c r="E319" s="131" t="str">
        <f>VLOOKUP(D319,'pomocna tabulka'!$B$2:$D$12,3,0)</f>
        <v>Úrad vlády SR</v>
      </c>
      <c r="F319" s="15" t="str">
        <f>+IFERROR(VLOOKUP(VALUE(MID($B319,11,1)),'pomocna tabulka'!$F$2:$G$7,2,0),"")</f>
        <v>Zálohová platba</v>
      </c>
      <c r="G319" s="42" t="s">
        <v>20</v>
      </c>
      <c r="H319" s="29">
        <v>20400</v>
      </c>
      <c r="I319" s="42" t="s">
        <v>21</v>
      </c>
      <c r="J319" s="88">
        <v>3600</v>
      </c>
      <c r="K319" s="123"/>
      <c r="L319" s="88">
        <v>0</v>
      </c>
      <c r="M319" s="59">
        <f t="shared" si="9"/>
        <v>24000</v>
      </c>
      <c r="N319" s="87">
        <v>45722</v>
      </c>
      <c r="O319" s="50" t="s">
        <v>22</v>
      </c>
    </row>
    <row r="320" spans="2:15">
      <c r="B320" s="16" t="s">
        <v>587</v>
      </c>
      <c r="C320" s="18" t="s">
        <v>389</v>
      </c>
      <c r="D320" s="19" t="s">
        <v>19</v>
      </c>
      <c r="E320" s="131" t="str">
        <f>VLOOKUP(D320,'pomocna tabulka'!$B$2:$D$12,3,0)</f>
        <v>Úrad vlády SR</v>
      </c>
      <c r="F320" s="15" t="str">
        <f>+IFERROR(VLOOKUP(VALUE(MID($B320,11,1)),'pomocna tabulka'!$F$2:$G$7,2,0),"")</f>
        <v>Priebežná platba</v>
      </c>
      <c r="G320" s="42" t="s">
        <v>20</v>
      </c>
      <c r="H320" s="29">
        <v>2253.38</v>
      </c>
      <c r="I320" s="42" t="s">
        <v>21</v>
      </c>
      <c r="J320" s="88">
        <v>397.66</v>
      </c>
      <c r="K320" s="123"/>
      <c r="L320" s="88">
        <v>0</v>
      </c>
      <c r="M320" s="59">
        <f t="shared" si="9"/>
        <v>2651.04</v>
      </c>
      <c r="N320" s="87">
        <v>45722</v>
      </c>
      <c r="O320" s="50" t="s">
        <v>22</v>
      </c>
    </row>
    <row r="321" spans="2:15">
      <c r="B321" s="16" t="s">
        <v>588</v>
      </c>
      <c r="C321" s="18" t="s">
        <v>589</v>
      </c>
      <c r="D321" s="19" t="s">
        <v>29</v>
      </c>
      <c r="E321" s="131" t="str">
        <f>VLOOKUP(D321,'pomocna tabulka'!$B$2:$D$12,3,0)</f>
        <v>MIRRI SR</v>
      </c>
      <c r="F321" s="15" t="str">
        <f>+IFERROR(VLOOKUP(VALUE(MID($B321,11,1)),'pomocna tabulka'!$F$2:$G$7,2,0),"")</f>
        <v>Priebežná platba</v>
      </c>
      <c r="G321" s="22" t="s">
        <v>30</v>
      </c>
      <c r="H321" s="29">
        <v>11076.91</v>
      </c>
      <c r="I321" s="22" t="s">
        <v>31</v>
      </c>
      <c r="J321" s="86">
        <v>3695.47</v>
      </c>
      <c r="K321" s="22" t="s">
        <v>65</v>
      </c>
      <c r="L321" s="88">
        <v>1067.6199999999999</v>
      </c>
      <c r="M321" s="59">
        <f t="shared" si="9"/>
        <v>15840</v>
      </c>
      <c r="N321" s="87">
        <v>45722</v>
      </c>
      <c r="O321" s="136" t="s">
        <v>36</v>
      </c>
    </row>
    <row r="322" spans="2:15" ht="27.75" customHeight="1">
      <c r="B322" s="16" t="s">
        <v>590</v>
      </c>
      <c r="C322" s="18" t="s">
        <v>509</v>
      </c>
      <c r="D322" s="19" t="s">
        <v>314</v>
      </c>
      <c r="E322" s="131" t="str">
        <f>VLOOKUP(D322,'pomocna tabulka'!$B$2:$D$12,3,0)</f>
        <v xml:space="preserve">Slovenská inovačná a energetická agentúra </v>
      </c>
      <c r="F322" s="15" t="str">
        <f>+IFERROR(VLOOKUP(VALUE(MID($B322,11,1)),'pomocna tabulka'!$F$2:$G$7,2,0),"")</f>
        <v>Zálohová platba</v>
      </c>
      <c r="G322" s="42" t="s">
        <v>315</v>
      </c>
      <c r="H322" s="29">
        <v>7480000</v>
      </c>
      <c r="I322" s="42" t="s">
        <v>316</v>
      </c>
      <c r="J322" s="88">
        <v>2220000</v>
      </c>
      <c r="K322" s="123"/>
      <c r="L322" s="88">
        <v>0</v>
      </c>
      <c r="M322" s="59">
        <f t="shared" si="9"/>
        <v>9700000</v>
      </c>
      <c r="N322" s="87">
        <v>45723</v>
      </c>
      <c r="O322" s="22" t="s">
        <v>22</v>
      </c>
    </row>
    <row r="323" spans="2:15" ht="17.25" customHeight="1">
      <c r="B323" s="16" t="s">
        <v>591</v>
      </c>
      <c r="C323" s="18" t="s">
        <v>281</v>
      </c>
      <c r="D323" s="19" t="s">
        <v>19</v>
      </c>
      <c r="E323" s="131" t="str">
        <f>VLOOKUP(D323,'pomocna tabulka'!$B$2:$D$12,3,0)</f>
        <v>Úrad vlády SR</v>
      </c>
      <c r="F323" s="15" t="str">
        <f>+IFERROR(VLOOKUP(VALUE(MID($B323,11,1)),'pomocna tabulka'!$F$2:$G$7,2,0),"")</f>
        <v>Priebežná platba</v>
      </c>
      <c r="G323" s="42" t="s">
        <v>20</v>
      </c>
      <c r="H323" s="29">
        <v>3460.44</v>
      </c>
      <c r="I323" s="42" t="s">
        <v>21</v>
      </c>
      <c r="J323" s="88">
        <v>610.66999999999996</v>
      </c>
      <c r="K323" s="17"/>
      <c r="L323" s="88">
        <v>0</v>
      </c>
      <c r="M323" s="59">
        <f t="shared" si="9"/>
        <v>4071.11</v>
      </c>
      <c r="N323" s="87">
        <v>45723</v>
      </c>
      <c r="O323" s="19" t="s">
        <v>22</v>
      </c>
    </row>
    <row r="324" spans="2:15">
      <c r="B324" s="16" t="s">
        <v>592</v>
      </c>
      <c r="C324" s="18" t="s">
        <v>593</v>
      </c>
      <c r="D324" s="19" t="s">
        <v>19</v>
      </c>
      <c r="E324" s="131" t="str">
        <f>VLOOKUP(D324,'pomocna tabulka'!$B$2:$D$12,3,0)</f>
        <v>Úrad vlády SR</v>
      </c>
      <c r="F324" s="15" t="str">
        <f>+IFERROR(VLOOKUP(VALUE(MID($B324,11,1)),'pomocna tabulka'!$F$2:$G$7,2,0),"")</f>
        <v>Zálohová platba</v>
      </c>
      <c r="G324" s="42" t="s">
        <v>20</v>
      </c>
      <c r="H324" s="29">
        <v>59500</v>
      </c>
      <c r="I324" s="42" t="s">
        <v>21</v>
      </c>
      <c r="J324" s="88">
        <v>10500</v>
      </c>
      <c r="K324" s="17"/>
      <c r="L324" s="88">
        <v>0</v>
      </c>
      <c r="M324" s="59">
        <f t="shared" si="9"/>
        <v>70000</v>
      </c>
      <c r="N324" s="87">
        <v>45723</v>
      </c>
      <c r="O324" s="19" t="s">
        <v>22</v>
      </c>
    </row>
    <row r="325" spans="2:15">
      <c r="B325" s="16" t="s">
        <v>594</v>
      </c>
      <c r="C325" s="18" t="s">
        <v>595</v>
      </c>
      <c r="D325" s="19" t="s">
        <v>19</v>
      </c>
      <c r="E325" s="131" t="str">
        <f>VLOOKUP(D325,'pomocna tabulka'!$B$2:$D$12,3,0)</f>
        <v>Úrad vlády SR</v>
      </c>
      <c r="F325" s="15" t="str">
        <f>+IFERROR(VLOOKUP(VALUE(MID($B325,11,1)),'pomocna tabulka'!$F$2:$G$7,2,0),"")</f>
        <v>Zálohová platba</v>
      </c>
      <c r="G325" s="42" t="s">
        <v>20</v>
      </c>
      <c r="H325" s="29">
        <v>22100</v>
      </c>
      <c r="I325" s="42" t="s">
        <v>21</v>
      </c>
      <c r="J325" s="88">
        <v>3900</v>
      </c>
      <c r="K325" s="17"/>
      <c r="L325" s="88">
        <v>0</v>
      </c>
      <c r="M325" s="59">
        <f t="shared" si="9"/>
        <v>26000</v>
      </c>
      <c r="N325" s="87">
        <v>45726</v>
      </c>
      <c r="O325" s="19" t="s">
        <v>22</v>
      </c>
    </row>
    <row r="326" spans="2:15">
      <c r="B326" s="16" t="s">
        <v>596</v>
      </c>
      <c r="C326" s="18" t="s">
        <v>597</v>
      </c>
      <c r="D326" s="19" t="s">
        <v>19</v>
      </c>
      <c r="E326" s="131" t="str">
        <f>VLOOKUP(D326,'pomocna tabulka'!$B$2:$D$12,3,0)</f>
        <v>Úrad vlády SR</v>
      </c>
      <c r="F326" s="15" t="str">
        <f>+IFERROR(VLOOKUP(VALUE(MID($B326,11,1)),'pomocna tabulka'!$F$2:$G$7,2,0),"")</f>
        <v>Priebežná platba</v>
      </c>
      <c r="G326" s="42" t="s">
        <v>20</v>
      </c>
      <c r="H326" s="29">
        <v>10299.77</v>
      </c>
      <c r="I326" s="42" t="s">
        <v>21</v>
      </c>
      <c r="J326" s="88">
        <v>1817.61</v>
      </c>
      <c r="K326" s="17"/>
      <c r="L326" s="88">
        <v>0</v>
      </c>
      <c r="M326" s="59">
        <f t="shared" si="9"/>
        <v>12117.380000000001</v>
      </c>
      <c r="N326" s="87">
        <v>45726</v>
      </c>
      <c r="O326" s="19" t="s">
        <v>22</v>
      </c>
    </row>
    <row r="327" spans="2:15" ht="27" customHeight="1">
      <c r="B327" s="20" t="s">
        <v>598</v>
      </c>
      <c r="C327" s="28" t="s">
        <v>509</v>
      </c>
      <c r="D327" s="22" t="s">
        <v>314</v>
      </c>
      <c r="E327" s="128" t="str">
        <f>VLOOKUP(D327,'pomocna tabulka'!$B$2:$D$12,3,0)</f>
        <v xml:space="preserve">Slovenská inovačná a energetická agentúra </v>
      </c>
      <c r="F327" s="21" t="str">
        <f>+IFERROR(VLOOKUP(VALUE(MID($B327,11,1)),'pomocna tabulka'!$F$2:$G$7,2,0),"")</f>
        <v>Zálohová platba</v>
      </c>
      <c r="G327" s="22" t="s">
        <v>315</v>
      </c>
      <c r="H327" s="112">
        <v>12750000</v>
      </c>
      <c r="I327" s="22" t="s">
        <v>316</v>
      </c>
      <c r="J327" s="86">
        <v>2250000</v>
      </c>
      <c r="K327" s="23"/>
      <c r="L327" s="86">
        <v>0</v>
      </c>
      <c r="M327" s="59">
        <f t="shared" si="9"/>
        <v>15000000</v>
      </c>
      <c r="N327" s="90">
        <v>45727</v>
      </c>
      <c r="O327" s="22" t="s">
        <v>22</v>
      </c>
    </row>
    <row r="328" spans="2:15">
      <c r="B328" s="20" t="s">
        <v>599</v>
      </c>
      <c r="C328" s="28" t="s">
        <v>600</v>
      </c>
      <c r="D328" s="19" t="s">
        <v>29</v>
      </c>
      <c r="E328" s="128" t="str">
        <f>VLOOKUP(D328,'pomocna tabulka'!$B$2:$D$12,3,0)</f>
        <v>MIRRI SR</v>
      </c>
      <c r="F328" s="21" t="str">
        <f>+IFERROR(VLOOKUP(VALUE(MID($B328,11,1)),'pomocna tabulka'!$F$2:$G$7,2,0),"")</f>
        <v>Predfinancovanie</v>
      </c>
      <c r="G328" s="22" t="s">
        <v>30</v>
      </c>
      <c r="H328" s="112">
        <v>52282.49</v>
      </c>
      <c r="I328" s="22" t="s">
        <v>31</v>
      </c>
      <c r="J328" s="86">
        <v>4305.6099999999997</v>
      </c>
      <c r="K328" s="123"/>
      <c r="L328" s="86">
        <v>0</v>
      </c>
      <c r="M328" s="59">
        <f t="shared" ref="M328:M357" si="10">SUM(H328+J328+L328)</f>
        <v>56588.1</v>
      </c>
      <c r="N328" s="90">
        <v>45727</v>
      </c>
      <c r="O328" s="22" t="s">
        <v>22</v>
      </c>
    </row>
    <row r="329" spans="2:15">
      <c r="B329" s="20" t="s">
        <v>601</v>
      </c>
      <c r="C329" s="28" t="s">
        <v>334</v>
      </c>
      <c r="D329" s="19" t="s">
        <v>19</v>
      </c>
      <c r="E329" s="128" t="str">
        <f>VLOOKUP(D329,'pomocna tabulka'!$B$2:$D$12,3,0)</f>
        <v>Úrad vlády SR</v>
      </c>
      <c r="F329" s="21" t="str">
        <f>+IFERROR(VLOOKUP(VALUE(MID($B329,11,1)),'pomocna tabulka'!$F$2:$G$7,2,0),"")</f>
        <v>Priebežná platba</v>
      </c>
      <c r="G329" s="42" t="s">
        <v>20</v>
      </c>
      <c r="H329" s="29">
        <v>10794.66</v>
      </c>
      <c r="I329" s="42" t="s">
        <v>21</v>
      </c>
      <c r="J329" s="86">
        <v>1904.94</v>
      </c>
      <c r="K329" s="123"/>
      <c r="L329" s="86">
        <v>0</v>
      </c>
      <c r="M329" s="59">
        <f t="shared" si="10"/>
        <v>12699.6</v>
      </c>
      <c r="N329" s="90">
        <v>45727</v>
      </c>
      <c r="O329" s="22" t="s">
        <v>22</v>
      </c>
    </row>
    <row r="330" spans="2:15">
      <c r="B330" s="20" t="s">
        <v>602</v>
      </c>
      <c r="C330" s="28" t="s">
        <v>603</v>
      </c>
      <c r="D330" s="19" t="s">
        <v>314</v>
      </c>
      <c r="E330" s="128" t="str">
        <f>VLOOKUP(D330,'pomocna tabulka'!$B$2:$D$12,3,0)</f>
        <v xml:space="preserve">Slovenská inovačná a energetická agentúra </v>
      </c>
      <c r="F330" s="21" t="str">
        <f>+IFERROR(VLOOKUP(VALUE(MID($B330,11,1)),'pomocna tabulka'!$F$2:$G$7,2,0),"")</f>
        <v>Predfinancovanie</v>
      </c>
      <c r="G330" s="22" t="s">
        <v>315</v>
      </c>
      <c r="H330" s="112">
        <v>14739</v>
      </c>
      <c r="I330" s="22" t="s">
        <v>316</v>
      </c>
      <c r="J330" s="86">
        <v>2601</v>
      </c>
      <c r="K330" s="123"/>
      <c r="L330" s="86">
        <v>0</v>
      </c>
      <c r="M330" s="59">
        <f t="shared" si="10"/>
        <v>17340</v>
      </c>
      <c r="N330" s="90">
        <v>45727</v>
      </c>
      <c r="O330" s="22" t="s">
        <v>22</v>
      </c>
    </row>
    <row r="331" spans="2:15">
      <c r="B331" s="20" t="s">
        <v>604</v>
      </c>
      <c r="C331" s="28" t="s">
        <v>107</v>
      </c>
      <c r="D331" s="19" t="s">
        <v>19</v>
      </c>
      <c r="E331" s="128" t="str">
        <f>VLOOKUP(D331,'pomocna tabulka'!$B$2:$D$12,3,0)</f>
        <v>Úrad vlády SR</v>
      </c>
      <c r="F331" s="21" t="str">
        <f>+IFERROR(VLOOKUP(VALUE(MID($B331,11,1)),'pomocna tabulka'!$F$2:$G$7,2,0),"")</f>
        <v>Priebežná platba</v>
      </c>
      <c r="G331" s="42" t="s">
        <v>20</v>
      </c>
      <c r="H331" s="112">
        <v>2253.36</v>
      </c>
      <c r="I331" s="42" t="s">
        <v>21</v>
      </c>
      <c r="J331" s="86">
        <v>397.65</v>
      </c>
      <c r="K331" s="123"/>
      <c r="L331" s="86">
        <v>0</v>
      </c>
      <c r="M331" s="59">
        <f t="shared" si="10"/>
        <v>2651.01</v>
      </c>
      <c r="N331" s="90">
        <v>45727</v>
      </c>
      <c r="O331" s="22" t="s">
        <v>22</v>
      </c>
    </row>
    <row r="332" spans="2:15">
      <c r="B332" s="20" t="s">
        <v>605</v>
      </c>
      <c r="C332" s="28" t="s">
        <v>606</v>
      </c>
      <c r="D332" s="19" t="s">
        <v>19</v>
      </c>
      <c r="E332" s="128" t="str">
        <f>VLOOKUP(D332,'pomocna tabulka'!$B$2:$D$12,3,0)</f>
        <v>Úrad vlády SR</v>
      </c>
      <c r="F332" s="21" t="str">
        <f>+IFERROR(VLOOKUP(VALUE(MID($B332,11,1)),'pomocna tabulka'!$F$2:$G$7,2,0),"")</f>
        <v>Zálohová platba</v>
      </c>
      <c r="G332" s="42" t="s">
        <v>20</v>
      </c>
      <c r="H332" s="112">
        <v>76500</v>
      </c>
      <c r="I332" s="42" t="s">
        <v>21</v>
      </c>
      <c r="J332" s="86">
        <v>13500</v>
      </c>
      <c r="K332" s="123"/>
      <c r="L332" s="86">
        <v>0</v>
      </c>
      <c r="M332" s="59">
        <f t="shared" si="10"/>
        <v>90000</v>
      </c>
      <c r="N332" s="90">
        <v>45728</v>
      </c>
      <c r="O332" s="22" t="s">
        <v>22</v>
      </c>
    </row>
    <row r="333" spans="2:15">
      <c r="B333" s="20" t="s">
        <v>607</v>
      </c>
      <c r="C333" s="28" t="s">
        <v>608</v>
      </c>
      <c r="D333" s="19" t="s">
        <v>19</v>
      </c>
      <c r="E333" s="128" t="str">
        <f>VLOOKUP(D333,'pomocna tabulka'!$B$2:$D$12,3,0)</f>
        <v>Úrad vlády SR</v>
      </c>
      <c r="F333" s="21" t="str">
        <f>+IFERROR(VLOOKUP(VALUE(MID($B333,11,1)),'pomocna tabulka'!$F$2:$G$7,2,0),"")</f>
        <v>Priebežná platba</v>
      </c>
      <c r="G333" s="42" t="s">
        <v>20</v>
      </c>
      <c r="H333" s="112">
        <v>11838.42</v>
      </c>
      <c r="I333" s="42" t="s">
        <v>21</v>
      </c>
      <c r="J333" s="86">
        <v>2089.13</v>
      </c>
      <c r="K333" s="123"/>
      <c r="L333" s="86">
        <v>0</v>
      </c>
      <c r="M333" s="59">
        <f t="shared" si="10"/>
        <v>13927.55</v>
      </c>
      <c r="N333" s="90">
        <v>45728</v>
      </c>
      <c r="O333" s="22" t="s">
        <v>22</v>
      </c>
    </row>
    <row r="334" spans="2:15">
      <c r="B334" s="20" t="s">
        <v>609</v>
      </c>
      <c r="C334" s="28" t="s">
        <v>610</v>
      </c>
      <c r="D334" s="19" t="s">
        <v>19</v>
      </c>
      <c r="E334" s="128" t="str">
        <f>VLOOKUP(D334,'pomocna tabulka'!$B$2:$D$12,3,0)</f>
        <v>Úrad vlády SR</v>
      </c>
      <c r="F334" s="21" t="str">
        <f>+IFERROR(VLOOKUP(VALUE(MID($B334,11,1)),'pomocna tabulka'!$F$2:$G$7,2,0),"")</f>
        <v>Priebežná platba</v>
      </c>
      <c r="G334" s="42" t="s">
        <v>20</v>
      </c>
      <c r="H334" s="112">
        <v>13520.16</v>
      </c>
      <c r="I334" s="42" t="s">
        <v>21</v>
      </c>
      <c r="J334" s="86">
        <v>2385.91</v>
      </c>
      <c r="K334" s="123"/>
      <c r="L334" s="86">
        <v>0</v>
      </c>
      <c r="M334" s="59">
        <f t="shared" si="10"/>
        <v>15906.07</v>
      </c>
      <c r="N334" s="90">
        <v>45728</v>
      </c>
      <c r="O334" s="22" t="s">
        <v>22</v>
      </c>
    </row>
    <row r="335" spans="2:15">
      <c r="B335" s="20" t="s">
        <v>611</v>
      </c>
      <c r="C335" s="28" t="s">
        <v>612</v>
      </c>
      <c r="D335" s="19" t="s">
        <v>19</v>
      </c>
      <c r="E335" s="128" t="str">
        <f>VLOOKUP(D335,'pomocna tabulka'!$B$2:$D$12,3,0)</f>
        <v>Úrad vlády SR</v>
      </c>
      <c r="F335" s="21" t="str">
        <f>+IFERROR(VLOOKUP(VALUE(MID($B335,11,1)),'pomocna tabulka'!$F$2:$G$7,2,0),"")</f>
        <v>Priebežná platba</v>
      </c>
      <c r="G335" s="42" t="s">
        <v>20</v>
      </c>
      <c r="H335" s="112">
        <v>10437.549999999999</v>
      </c>
      <c r="I335" s="42" t="s">
        <v>21</v>
      </c>
      <c r="J335" s="86">
        <v>1841.92</v>
      </c>
      <c r="K335" s="123"/>
      <c r="L335" s="86">
        <v>0</v>
      </c>
      <c r="M335" s="59">
        <f t="shared" si="10"/>
        <v>12279.47</v>
      </c>
      <c r="N335" s="90">
        <v>45728</v>
      </c>
      <c r="O335" s="22" t="s">
        <v>22</v>
      </c>
    </row>
    <row r="336" spans="2:15">
      <c r="B336" s="20" t="s">
        <v>613</v>
      </c>
      <c r="C336" s="28" t="s">
        <v>614</v>
      </c>
      <c r="D336" s="19" t="s">
        <v>19</v>
      </c>
      <c r="E336" s="128" t="str">
        <f>VLOOKUP(D336,'pomocna tabulka'!$B$2:$D$12,3,0)</f>
        <v>Úrad vlády SR</v>
      </c>
      <c r="F336" s="21" t="str">
        <f>+IFERROR(VLOOKUP(VALUE(MID($B336,11,1)),'pomocna tabulka'!$F$2:$G$7,2,0),"")</f>
        <v>Priebežná platba</v>
      </c>
      <c r="G336" s="42" t="s">
        <v>20</v>
      </c>
      <c r="H336" s="112">
        <v>6760.08</v>
      </c>
      <c r="I336" s="42" t="s">
        <v>21</v>
      </c>
      <c r="J336" s="86">
        <v>1192.95</v>
      </c>
      <c r="K336" s="123"/>
      <c r="L336" s="86">
        <v>0</v>
      </c>
      <c r="M336" s="59">
        <f t="shared" si="10"/>
        <v>7953.03</v>
      </c>
      <c r="N336" s="90">
        <v>45728</v>
      </c>
      <c r="O336" s="22" t="s">
        <v>22</v>
      </c>
    </row>
    <row r="337" spans="2:15">
      <c r="B337" s="20" t="s">
        <v>615</v>
      </c>
      <c r="C337" s="28" t="s">
        <v>616</v>
      </c>
      <c r="D337" s="19" t="s">
        <v>19</v>
      </c>
      <c r="E337" s="128" t="str">
        <f>VLOOKUP(D337,'pomocna tabulka'!$B$2:$D$12,3,0)</f>
        <v>Úrad vlády SR</v>
      </c>
      <c r="F337" s="21" t="str">
        <f>+IFERROR(VLOOKUP(VALUE(MID($B337,11,1)),'pomocna tabulka'!$F$2:$G$7,2,0),"")</f>
        <v>Zálohová platba</v>
      </c>
      <c r="G337" s="42" t="s">
        <v>20</v>
      </c>
      <c r="H337" s="112">
        <v>44200</v>
      </c>
      <c r="I337" s="42" t="s">
        <v>21</v>
      </c>
      <c r="J337" s="86">
        <v>7800</v>
      </c>
      <c r="K337" s="123"/>
      <c r="L337" s="86">
        <v>0</v>
      </c>
      <c r="M337" s="59">
        <f t="shared" si="10"/>
        <v>52000</v>
      </c>
      <c r="N337" s="90">
        <v>45728</v>
      </c>
      <c r="O337" s="22" t="s">
        <v>22</v>
      </c>
    </row>
    <row r="338" spans="2:15">
      <c r="B338" s="20" t="s">
        <v>617</v>
      </c>
      <c r="C338" s="28" t="s">
        <v>178</v>
      </c>
      <c r="D338" s="19" t="s">
        <v>19</v>
      </c>
      <c r="E338" s="128" t="str">
        <f>VLOOKUP(D338,'pomocna tabulka'!$B$2:$D$12,3,0)</f>
        <v>Úrad vlády SR</v>
      </c>
      <c r="F338" s="21" t="str">
        <f>+IFERROR(VLOOKUP(VALUE(MID($B338,11,1)),'pomocna tabulka'!$F$2:$G$7,2,0),"")</f>
        <v>Priebežná platba</v>
      </c>
      <c r="G338" s="42" t="s">
        <v>20</v>
      </c>
      <c r="H338" s="112">
        <v>9013.43</v>
      </c>
      <c r="I338" s="42" t="s">
        <v>21</v>
      </c>
      <c r="J338" s="86">
        <v>1590.61</v>
      </c>
      <c r="K338" s="123"/>
      <c r="L338" s="86">
        <v>0</v>
      </c>
      <c r="M338" s="59">
        <f t="shared" si="10"/>
        <v>10604.04</v>
      </c>
      <c r="N338" s="90">
        <v>45728</v>
      </c>
      <c r="O338" s="22" t="s">
        <v>22</v>
      </c>
    </row>
    <row r="339" spans="2:15">
      <c r="B339" s="20" t="s">
        <v>618</v>
      </c>
      <c r="C339" s="28" t="s">
        <v>619</v>
      </c>
      <c r="D339" s="19" t="s">
        <v>314</v>
      </c>
      <c r="E339" s="128" t="str">
        <f>VLOOKUP(D339,'pomocna tabulka'!$B$2:$D$12,3,0)</f>
        <v xml:space="preserve">Slovenská inovačná a energetická agentúra </v>
      </c>
      <c r="F339" s="21" t="str">
        <f>+IFERROR(VLOOKUP(VALUE(MID($B339,11,1)),'pomocna tabulka'!$F$2:$G$7,2,0),"")</f>
        <v>Priebežná platba</v>
      </c>
      <c r="G339" s="22" t="s">
        <v>315</v>
      </c>
      <c r="H339" s="112">
        <v>8400</v>
      </c>
      <c r="I339" s="22" t="s">
        <v>316</v>
      </c>
      <c r="J339" s="86">
        <v>12600</v>
      </c>
      <c r="K339" s="123"/>
      <c r="L339" s="86">
        <v>0</v>
      </c>
      <c r="M339" s="59">
        <f t="shared" si="10"/>
        <v>21000</v>
      </c>
      <c r="N339" s="90">
        <v>45728</v>
      </c>
      <c r="O339" s="22" t="s">
        <v>22</v>
      </c>
    </row>
    <row r="340" spans="2:15">
      <c r="B340" s="20" t="s">
        <v>620</v>
      </c>
      <c r="C340" s="28" t="s">
        <v>109</v>
      </c>
      <c r="D340" s="19" t="s">
        <v>19</v>
      </c>
      <c r="E340" s="128" t="str">
        <f>VLOOKUP(D340,'pomocna tabulka'!$B$2:$D$12,3,0)</f>
        <v>Úrad vlády SR</v>
      </c>
      <c r="F340" s="21" t="str">
        <f>+IFERROR(VLOOKUP(VALUE(MID($B340,11,1)),'pomocna tabulka'!$F$2:$G$7,2,0),"")</f>
        <v>Priebežná platba</v>
      </c>
      <c r="G340" s="42" t="s">
        <v>20</v>
      </c>
      <c r="H340" s="112">
        <v>4461.13</v>
      </c>
      <c r="I340" s="42" t="s">
        <v>21</v>
      </c>
      <c r="J340" s="86">
        <v>787.26</v>
      </c>
      <c r="K340" s="123"/>
      <c r="L340" s="86">
        <v>0</v>
      </c>
      <c r="M340" s="59">
        <f t="shared" si="10"/>
        <v>5248.39</v>
      </c>
      <c r="N340" s="90">
        <v>45728</v>
      </c>
      <c r="O340" s="22" t="s">
        <v>22</v>
      </c>
    </row>
    <row r="341" spans="2:15">
      <c r="B341" s="20" t="s">
        <v>621</v>
      </c>
      <c r="C341" s="28" t="s">
        <v>367</v>
      </c>
      <c r="D341" s="19" t="s">
        <v>19</v>
      </c>
      <c r="E341" s="128" t="str">
        <f>VLOOKUP(D341,'pomocna tabulka'!$B$2:$D$12,3,0)</f>
        <v>Úrad vlády SR</v>
      </c>
      <c r="F341" s="21" t="str">
        <f>+IFERROR(VLOOKUP(VALUE(MID($B341,11,1)),'pomocna tabulka'!$F$2:$G$7,2,0),"")</f>
        <v>Priebežná platba</v>
      </c>
      <c r="G341" s="42" t="s">
        <v>20</v>
      </c>
      <c r="H341" s="112">
        <v>9219.67</v>
      </c>
      <c r="I341" s="42" t="s">
        <v>21</v>
      </c>
      <c r="J341" s="86">
        <v>1627</v>
      </c>
      <c r="K341" s="123"/>
      <c r="L341" s="86">
        <v>0</v>
      </c>
      <c r="M341" s="59">
        <f t="shared" si="10"/>
        <v>10846.67</v>
      </c>
      <c r="N341" s="90">
        <v>45728</v>
      </c>
      <c r="O341" s="22" t="s">
        <v>22</v>
      </c>
    </row>
    <row r="342" spans="2:15">
      <c r="B342" s="20" t="s">
        <v>622</v>
      </c>
      <c r="C342" s="28" t="s">
        <v>623</v>
      </c>
      <c r="D342" s="19" t="s">
        <v>19</v>
      </c>
      <c r="E342" s="128" t="str">
        <f>VLOOKUP(D342,'pomocna tabulka'!$B$2:$D$12,3,0)</f>
        <v>Úrad vlády SR</v>
      </c>
      <c r="F342" s="21" t="str">
        <f>+IFERROR(VLOOKUP(VALUE(MID($B342,11,1)),'pomocna tabulka'!$F$2:$G$7,2,0),"")</f>
        <v>Zálohová platba</v>
      </c>
      <c r="G342" s="42" t="s">
        <v>20</v>
      </c>
      <c r="H342" s="112">
        <v>22100</v>
      </c>
      <c r="I342" s="42" t="s">
        <v>21</v>
      </c>
      <c r="J342" s="86">
        <v>3900</v>
      </c>
      <c r="K342" s="123"/>
      <c r="L342" s="86">
        <v>0</v>
      </c>
      <c r="M342" s="59">
        <f t="shared" si="10"/>
        <v>26000</v>
      </c>
      <c r="N342" s="90">
        <v>45728</v>
      </c>
      <c r="O342" s="22" t="s">
        <v>22</v>
      </c>
    </row>
    <row r="343" spans="2:15">
      <c r="B343" s="20" t="s">
        <v>624</v>
      </c>
      <c r="C343" s="28" t="s">
        <v>625</v>
      </c>
      <c r="D343" s="19" t="s">
        <v>19</v>
      </c>
      <c r="E343" s="128" t="str">
        <f>VLOOKUP(D343,'pomocna tabulka'!$B$2:$D$12,3,0)</f>
        <v>Úrad vlády SR</v>
      </c>
      <c r="F343" s="21" t="str">
        <f>+IFERROR(VLOOKUP(VALUE(MID($B343,11,1)),'pomocna tabulka'!$F$2:$G$7,2,0),"")</f>
        <v>Priebežná platba</v>
      </c>
      <c r="G343" s="42" t="s">
        <v>20</v>
      </c>
      <c r="H343" s="112">
        <v>9013.43</v>
      </c>
      <c r="I343" s="42" t="s">
        <v>21</v>
      </c>
      <c r="J343" s="86">
        <v>1590.61</v>
      </c>
      <c r="K343" s="123"/>
      <c r="L343" s="86">
        <v>0</v>
      </c>
      <c r="M343" s="59">
        <f t="shared" si="10"/>
        <v>10604.04</v>
      </c>
      <c r="N343" s="90">
        <v>45728</v>
      </c>
      <c r="O343" s="22" t="s">
        <v>22</v>
      </c>
    </row>
    <row r="344" spans="2:15">
      <c r="B344" s="20" t="s">
        <v>626</v>
      </c>
      <c r="C344" s="28" t="s">
        <v>410</v>
      </c>
      <c r="D344" s="19" t="s">
        <v>19</v>
      </c>
      <c r="E344" s="128" t="str">
        <f>VLOOKUP(D344,'pomocna tabulka'!$B$2:$D$12,3,0)</f>
        <v>Úrad vlády SR</v>
      </c>
      <c r="F344" s="21" t="str">
        <f>+IFERROR(VLOOKUP(VALUE(MID($B344,11,1)),'pomocna tabulka'!$F$2:$G$7,2,0),"")</f>
        <v>Priebežná platba</v>
      </c>
      <c r="G344" s="42" t="s">
        <v>20</v>
      </c>
      <c r="H344" s="112">
        <v>4506.72</v>
      </c>
      <c r="I344" s="42" t="s">
        <v>21</v>
      </c>
      <c r="J344" s="86">
        <v>795.3</v>
      </c>
      <c r="K344" s="123"/>
      <c r="L344" s="86">
        <v>0</v>
      </c>
      <c r="M344" s="59">
        <f t="shared" si="10"/>
        <v>5302.02</v>
      </c>
      <c r="N344" s="90">
        <v>45728</v>
      </c>
      <c r="O344" s="22" t="s">
        <v>22</v>
      </c>
    </row>
    <row r="345" spans="2:15">
      <c r="B345" s="20" t="s">
        <v>627</v>
      </c>
      <c r="C345" s="28" t="s">
        <v>178</v>
      </c>
      <c r="D345" s="19" t="s">
        <v>19</v>
      </c>
      <c r="E345" s="128" t="str">
        <f>VLOOKUP(D345,'pomocna tabulka'!$B$2:$D$12,3,0)</f>
        <v>Úrad vlády SR</v>
      </c>
      <c r="F345" s="21" t="str">
        <f>+IFERROR(VLOOKUP(VALUE(MID($B345,11,1)),'pomocna tabulka'!$F$2:$G$7,2,0),"")</f>
        <v>Priebežná platba</v>
      </c>
      <c r="G345" s="42" t="s">
        <v>20</v>
      </c>
      <c r="H345" s="112">
        <v>9806.65</v>
      </c>
      <c r="I345" s="42" t="s">
        <v>21</v>
      </c>
      <c r="J345" s="86">
        <v>1730.59</v>
      </c>
      <c r="K345" s="123"/>
      <c r="L345" s="86">
        <v>0</v>
      </c>
      <c r="M345" s="59">
        <f t="shared" si="10"/>
        <v>11537.24</v>
      </c>
      <c r="N345" s="90">
        <v>45728</v>
      </c>
      <c r="O345" s="22" t="s">
        <v>22</v>
      </c>
    </row>
    <row r="346" spans="2:15">
      <c r="B346" s="20" t="s">
        <v>628</v>
      </c>
      <c r="C346" s="28" t="s">
        <v>387</v>
      </c>
      <c r="D346" s="19" t="s">
        <v>19</v>
      </c>
      <c r="E346" s="128" t="str">
        <f>VLOOKUP(D346,'pomocna tabulka'!$B$2:$D$12,3,0)</f>
        <v>Úrad vlády SR</v>
      </c>
      <c r="F346" s="21" t="str">
        <f>+IFERROR(VLOOKUP(VALUE(MID($B346,11,1)),'pomocna tabulka'!$F$2:$G$7,2,0),"")</f>
        <v>Priebežná platba</v>
      </c>
      <c r="G346" s="42" t="s">
        <v>20</v>
      </c>
      <c r="H346" s="112">
        <v>3738.52</v>
      </c>
      <c r="I346" s="42" t="s">
        <v>21</v>
      </c>
      <c r="J346" s="86">
        <v>659.74</v>
      </c>
      <c r="K346" s="123"/>
      <c r="L346" s="86">
        <v>0</v>
      </c>
      <c r="M346" s="59">
        <f t="shared" si="10"/>
        <v>4398.26</v>
      </c>
      <c r="N346" s="90">
        <v>45728</v>
      </c>
      <c r="O346" s="22" t="s">
        <v>22</v>
      </c>
    </row>
    <row r="347" spans="2:15">
      <c r="B347" s="20" t="s">
        <v>629</v>
      </c>
      <c r="C347" s="28" t="s">
        <v>122</v>
      </c>
      <c r="D347" s="19" t="s">
        <v>19</v>
      </c>
      <c r="E347" s="128" t="str">
        <f>VLOOKUP(D347,'pomocna tabulka'!$B$2:$D$12,3,0)</f>
        <v>Úrad vlády SR</v>
      </c>
      <c r="F347" s="21" t="str">
        <f>+IFERROR(VLOOKUP(VALUE(MID($B347,11,1)),'pomocna tabulka'!$F$2:$G$7,2,0),"")</f>
        <v>Priebežná platba</v>
      </c>
      <c r="G347" s="42" t="s">
        <v>20</v>
      </c>
      <c r="H347" s="112">
        <v>18026.87</v>
      </c>
      <c r="I347" s="42" t="s">
        <v>21</v>
      </c>
      <c r="J347" s="86">
        <v>3181.21</v>
      </c>
      <c r="K347" s="123"/>
      <c r="L347" s="86">
        <v>0</v>
      </c>
      <c r="M347" s="59">
        <f t="shared" si="10"/>
        <v>21208.079999999998</v>
      </c>
      <c r="N347" s="90">
        <v>45728</v>
      </c>
      <c r="O347" s="22" t="s">
        <v>22</v>
      </c>
    </row>
    <row r="348" spans="2:15">
      <c r="B348" s="20" t="s">
        <v>630</v>
      </c>
      <c r="C348" s="28" t="s">
        <v>631</v>
      </c>
      <c r="D348" s="19" t="s">
        <v>19</v>
      </c>
      <c r="E348" s="128" t="str">
        <f>VLOOKUP(D348,'pomocna tabulka'!$B$2:$D$12,3,0)</f>
        <v>Úrad vlády SR</v>
      </c>
      <c r="F348" s="21" t="str">
        <f>+IFERROR(VLOOKUP(VALUE(MID($B348,11,1)),'pomocna tabulka'!$F$2:$G$7,2,0),"")</f>
        <v>Zálohová platba</v>
      </c>
      <c r="G348" s="42" t="s">
        <v>20</v>
      </c>
      <c r="H348" s="112">
        <v>22950</v>
      </c>
      <c r="I348" s="42" t="s">
        <v>21</v>
      </c>
      <c r="J348" s="86">
        <v>4050</v>
      </c>
      <c r="K348" s="123"/>
      <c r="L348" s="86">
        <v>0</v>
      </c>
      <c r="M348" s="59">
        <f t="shared" si="10"/>
        <v>27000</v>
      </c>
      <c r="N348" s="90">
        <v>45728</v>
      </c>
      <c r="O348" s="22" t="s">
        <v>22</v>
      </c>
    </row>
    <row r="349" spans="2:15">
      <c r="B349" s="20" t="s">
        <v>632</v>
      </c>
      <c r="C349" s="28" t="s">
        <v>281</v>
      </c>
      <c r="D349" s="19" t="s">
        <v>19</v>
      </c>
      <c r="E349" s="128" t="str">
        <f>VLOOKUP(D349,'pomocna tabulka'!$B$2:$D$12,3,0)</f>
        <v>Úrad vlády SR</v>
      </c>
      <c r="F349" s="21" t="str">
        <f>+IFERROR(VLOOKUP(VALUE(MID($B349,11,1)),'pomocna tabulka'!$F$2:$G$7,2,0),"")</f>
        <v>Priebežná platba</v>
      </c>
      <c r="G349" s="42" t="s">
        <v>20</v>
      </c>
      <c r="H349" s="112">
        <v>3822.24</v>
      </c>
      <c r="I349" s="42" t="s">
        <v>21</v>
      </c>
      <c r="J349" s="86">
        <v>674.51</v>
      </c>
      <c r="K349" s="123"/>
      <c r="L349" s="86">
        <v>0</v>
      </c>
      <c r="M349" s="59">
        <f t="shared" si="10"/>
        <v>4496.75</v>
      </c>
      <c r="N349" s="90">
        <v>45729</v>
      </c>
      <c r="O349" s="22" t="s">
        <v>22</v>
      </c>
    </row>
    <row r="350" spans="2:15">
      <c r="B350" s="20" t="s">
        <v>633</v>
      </c>
      <c r="C350" s="28" t="s">
        <v>634</v>
      </c>
      <c r="D350" s="19" t="s">
        <v>19</v>
      </c>
      <c r="E350" s="128" t="str">
        <f>VLOOKUP(D350,'pomocna tabulka'!$B$2:$D$12,3,0)</f>
        <v>Úrad vlády SR</v>
      </c>
      <c r="F350" s="21" t="str">
        <f>+IFERROR(VLOOKUP(VALUE(MID($B350,11,1)),'pomocna tabulka'!$F$2:$G$7,2,0),"")</f>
        <v>Priebežná platba</v>
      </c>
      <c r="G350" s="42" t="s">
        <v>20</v>
      </c>
      <c r="H350" s="29">
        <v>8955.42</v>
      </c>
      <c r="I350" s="42" t="s">
        <v>21</v>
      </c>
      <c r="J350" s="86">
        <v>1580.37</v>
      </c>
      <c r="K350" s="123"/>
      <c r="L350" s="86">
        <v>0</v>
      </c>
      <c r="M350" s="59">
        <f t="shared" si="10"/>
        <v>10535.79</v>
      </c>
      <c r="N350" s="90">
        <v>45729</v>
      </c>
      <c r="O350" s="22" t="s">
        <v>22</v>
      </c>
    </row>
    <row r="351" spans="2:15">
      <c r="B351" s="20" t="s">
        <v>635</v>
      </c>
      <c r="C351" s="28" t="s">
        <v>636</v>
      </c>
      <c r="D351" s="19" t="s">
        <v>19</v>
      </c>
      <c r="E351" s="128" t="str">
        <f>VLOOKUP(D351,'pomocna tabulka'!$B$2:$D$12,3,0)</f>
        <v>Úrad vlády SR</v>
      </c>
      <c r="F351" s="21" t="str">
        <f>+IFERROR(VLOOKUP(VALUE(MID($B351,11,1)),'pomocna tabulka'!$F$2:$G$7,2,0),"")</f>
        <v>Priebežná platba</v>
      </c>
      <c r="G351" s="42" t="s">
        <v>20</v>
      </c>
      <c r="H351" s="29">
        <v>8665.0499999999993</v>
      </c>
      <c r="I351" s="42" t="s">
        <v>21</v>
      </c>
      <c r="J351" s="86">
        <v>1529.13</v>
      </c>
      <c r="K351" s="123"/>
      <c r="L351" s="86">
        <v>0</v>
      </c>
      <c r="M351" s="59">
        <f t="shared" si="10"/>
        <v>10194.18</v>
      </c>
      <c r="N351" s="90">
        <v>45729</v>
      </c>
      <c r="O351" s="22" t="s">
        <v>22</v>
      </c>
    </row>
    <row r="352" spans="2:15">
      <c r="B352" s="20" t="s">
        <v>637</v>
      </c>
      <c r="C352" s="28" t="s">
        <v>153</v>
      </c>
      <c r="D352" s="19" t="s">
        <v>19</v>
      </c>
      <c r="E352" s="128" t="str">
        <f>VLOOKUP(D352,'pomocna tabulka'!$B$2:$D$12,3,0)</f>
        <v>Úrad vlády SR</v>
      </c>
      <c r="F352" s="21" t="str">
        <f>+IFERROR(VLOOKUP(VALUE(MID($B352,11,1)),'pomocna tabulka'!$F$2:$G$7,2,0),"")</f>
        <v>Zálohová platba</v>
      </c>
      <c r="G352" s="42" t="s">
        <v>20</v>
      </c>
      <c r="H352" s="137">
        <v>25500</v>
      </c>
      <c r="I352" s="42" t="s">
        <v>21</v>
      </c>
      <c r="J352" s="86">
        <v>4500</v>
      </c>
      <c r="K352" s="123"/>
      <c r="L352" s="86">
        <v>0</v>
      </c>
      <c r="M352" s="59">
        <f t="shared" si="10"/>
        <v>30000</v>
      </c>
      <c r="N352" s="90">
        <v>45729</v>
      </c>
      <c r="O352" s="22" t="s">
        <v>22</v>
      </c>
    </row>
    <row r="353" spans="2:15">
      <c r="B353" s="20" t="s">
        <v>638</v>
      </c>
      <c r="C353" s="28" t="s">
        <v>639</v>
      </c>
      <c r="D353" s="19" t="s">
        <v>19</v>
      </c>
      <c r="E353" s="128" t="str">
        <f>VLOOKUP(D353,'pomocna tabulka'!$B$2:$D$12,3,0)</f>
        <v>Úrad vlády SR</v>
      </c>
      <c r="F353" s="21" t="str">
        <f>+IFERROR(VLOOKUP(VALUE(MID($B353,11,1)),'pomocna tabulka'!$F$2:$G$7,2,0),"")</f>
        <v>Zálohová platba</v>
      </c>
      <c r="G353" s="42" t="s">
        <v>20</v>
      </c>
      <c r="H353" s="112">
        <v>47696.05</v>
      </c>
      <c r="I353" s="22" t="s">
        <v>21</v>
      </c>
      <c r="J353" s="86">
        <v>8416.9500000000007</v>
      </c>
      <c r="K353" s="123"/>
      <c r="L353" s="86">
        <v>0</v>
      </c>
      <c r="M353" s="59">
        <f t="shared" si="10"/>
        <v>56113</v>
      </c>
      <c r="N353" s="90">
        <v>45729</v>
      </c>
      <c r="O353" s="22" t="s">
        <v>22</v>
      </c>
    </row>
    <row r="354" spans="2:15">
      <c r="B354" s="20" t="s">
        <v>640</v>
      </c>
      <c r="C354" s="28" t="s">
        <v>641</v>
      </c>
      <c r="D354" s="19" t="s">
        <v>19</v>
      </c>
      <c r="E354" s="128" t="str">
        <f>VLOOKUP(D354,'pomocna tabulka'!$B$2:$D$12,3,0)</f>
        <v>Úrad vlády SR</v>
      </c>
      <c r="F354" s="21" t="str">
        <f>+IFERROR(VLOOKUP(VALUE(MID($B354,11,1)),'pomocna tabulka'!$F$2:$G$7,2,0),"")</f>
        <v>Zálohová platba</v>
      </c>
      <c r="G354" s="42" t="s">
        <v>20</v>
      </c>
      <c r="H354" s="112">
        <v>165750</v>
      </c>
      <c r="I354" s="22" t="s">
        <v>21</v>
      </c>
      <c r="J354" s="86">
        <v>29250</v>
      </c>
      <c r="K354" s="123"/>
      <c r="L354" s="86">
        <v>0</v>
      </c>
      <c r="M354" s="59">
        <f t="shared" si="10"/>
        <v>195000</v>
      </c>
      <c r="N354" s="90">
        <v>45729</v>
      </c>
      <c r="O354" s="22" t="s">
        <v>22</v>
      </c>
    </row>
    <row r="355" spans="2:15">
      <c r="B355" s="20" t="s">
        <v>642</v>
      </c>
      <c r="C355" s="28" t="s">
        <v>643</v>
      </c>
      <c r="D355" s="19" t="s">
        <v>19</v>
      </c>
      <c r="E355" s="128" t="str">
        <f>VLOOKUP(D355,'pomocna tabulka'!$B$2:$D$12,3,0)</f>
        <v>Úrad vlády SR</v>
      </c>
      <c r="F355" s="21" t="str">
        <f>+IFERROR(VLOOKUP(VALUE(MID($B355,11,1)),'pomocna tabulka'!$F$2:$G$7,2,0),"")</f>
        <v>Priebežná platba</v>
      </c>
      <c r="G355" s="42" t="s">
        <v>20</v>
      </c>
      <c r="H355" s="112">
        <v>40287</v>
      </c>
      <c r="I355" s="22" t="s">
        <v>21</v>
      </c>
      <c r="J355" s="86">
        <v>7109.47</v>
      </c>
      <c r="K355" s="123"/>
      <c r="L355" s="86">
        <v>0</v>
      </c>
      <c r="M355" s="59">
        <f t="shared" si="10"/>
        <v>47396.47</v>
      </c>
      <c r="N355" s="90">
        <v>45729</v>
      </c>
      <c r="O355" s="22" t="s">
        <v>22</v>
      </c>
    </row>
    <row r="356" spans="2:15">
      <c r="B356" s="20" t="s">
        <v>644</v>
      </c>
      <c r="C356" s="28" t="s">
        <v>645</v>
      </c>
      <c r="D356" s="19" t="s">
        <v>19</v>
      </c>
      <c r="E356" s="128" t="str">
        <f>VLOOKUP(D356,'pomocna tabulka'!$B$2:$D$12,3,0)</f>
        <v>Úrad vlády SR</v>
      </c>
      <c r="F356" s="21" t="str">
        <f>+IFERROR(VLOOKUP(VALUE(MID($B356,11,1)),'pomocna tabulka'!$F$2:$G$7,2,0),"")</f>
        <v>Zálohová platba</v>
      </c>
      <c r="G356" s="42" t="s">
        <v>20</v>
      </c>
      <c r="H356" s="112">
        <v>45050</v>
      </c>
      <c r="I356" s="22" t="s">
        <v>21</v>
      </c>
      <c r="J356" s="86">
        <v>7950</v>
      </c>
      <c r="K356" s="123"/>
      <c r="L356" s="86">
        <v>0</v>
      </c>
      <c r="M356" s="59">
        <f t="shared" si="10"/>
        <v>53000</v>
      </c>
      <c r="N356" s="90">
        <v>45729</v>
      </c>
      <c r="O356" s="22" t="s">
        <v>22</v>
      </c>
    </row>
    <row r="357" spans="2:15">
      <c r="B357" s="20" t="s">
        <v>646</v>
      </c>
      <c r="C357" s="28" t="s">
        <v>647</v>
      </c>
      <c r="D357" s="19" t="s">
        <v>19</v>
      </c>
      <c r="E357" s="128" t="str">
        <f>VLOOKUP(D357,'pomocna tabulka'!$B$2:$D$12,3,0)</f>
        <v>Úrad vlády SR</v>
      </c>
      <c r="F357" s="21" t="str">
        <f>+IFERROR(VLOOKUP(VALUE(MID($B357,11,1)),'pomocna tabulka'!$F$2:$G$7,2,0),"")</f>
        <v>Zálohová platba</v>
      </c>
      <c r="G357" s="42" t="s">
        <v>20</v>
      </c>
      <c r="H357" s="112">
        <v>22525</v>
      </c>
      <c r="I357" s="22" t="s">
        <v>21</v>
      </c>
      <c r="J357" s="86">
        <v>3975</v>
      </c>
      <c r="K357" s="123"/>
      <c r="L357" s="86">
        <v>0</v>
      </c>
      <c r="M357" s="59">
        <f t="shared" si="10"/>
        <v>26500</v>
      </c>
      <c r="N357" s="90">
        <v>45729</v>
      </c>
      <c r="O357" s="22" t="s">
        <v>22</v>
      </c>
    </row>
    <row r="358" spans="2:15">
      <c r="B358" s="20" t="s">
        <v>648</v>
      </c>
      <c r="C358" s="28" t="s">
        <v>649</v>
      </c>
      <c r="D358" s="19" t="s">
        <v>29</v>
      </c>
      <c r="E358" s="128" t="str">
        <f>VLOOKUP(D358,'pomocna tabulka'!$B$2:$D$12,3,0)</f>
        <v>MIRRI SR</v>
      </c>
      <c r="F358" s="21" t="str">
        <f>+IFERROR(VLOOKUP(VALUE(MID($B358,11,1)),'pomocna tabulka'!$F$2:$G$7,2,0),"")</f>
        <v>Priebežná platba</v>
      </c>
      <c r="G358" s="42" t="s">
        <v>34</v>
      </c>
      <c r="H358" s="112">
        <v>943358.09</v>
      </c>
      <c r="I358" s="22" t="s">
        <v>35</v>
      </c>
      <c r="J358" s="86">
        <v>314452.7</v>
      </c>
      <c r="K358" s="123"/>
      <c r="L358" s="86">
        <v>0</v>
      </c>
      <c r="M358" s="59">
        <f t="shared" ref="M358:M391" si="11">SUM(H358+J358+L358)</f>
        <v>1257810.79</v>
      </c>
      <c r="N358" s="90">
        <v>45729</v>
      </c>
      <c r="O358" s="136" t="s">
        <v>36</v>
      </c>
    </row>
    <row r="359" spans="2:15">
      <c r="B359" s="20" t="s">
        <v>650</v>
      </c>
      <c r="C359" s="28" t="s">
        <v>649</v>
      </c>
      <c r="D359" s="19" t="s">
        <v>29</v>
      </c>
      <c r="E359" s="128" t="str">
        <f>VLOOKUP(D359,'pomocna tabulka'!$B$2:$D$12,3,0)</f>
        <v>MIRRI SR</v>
      </c>
      <c r="F359" s="21" t="str">
        <f>+IFERROR(VLOOKUP(VALUE(MID($B359,11,1)),'pomocna tabulka'!$F$2:$G$7,2,0),"")</f>
        <v>Priebežná platba</v>
      </c>
      <c r="G359" s="42" t="s">
        <v>34</v>
      </c>
      <c r="H359" s="112">
        <v>1106695.04</v>
      </c>
      <c r="I359" s="22" t="s">
        <v>35</v>
      </c>
      <c r="J359" s="91">
        <v>368898.35</v>
      </c>
      <c r="K359" s="123"/>
      <c r="L359" s="86">
        <v>0</v>
      </c>
      <c r="M359" s="59">
        <f t="shared" si="11"/>
        <v>1475593.3900000001</v>
      </c>
      <c r="N359" s="90">
        <v>45729</v>
      </c>
      <c r="O359" s="136" t="s">
        <v>36</v>
      </c>
    </row>
    <row r="360" spans="2:15">
      <c r="B360" s="20" t="s">
        <v>651</v>
      </c>
      <c r="C360" s="28" t="s">
        <v>652</v>
      </c>
      <c r="D360" s="19" t="s">
        <v>19</v>
      </c>
      <c r="E360" s="128" t="str">
        <f>VLOOKUP(D360,'pomocna tabulka'!$B$2:$D$12,3,0)</f>
        <v>Úrad vlády SR</v>
      </c>
      <c r="F360" s="21" t="str">
        <f>+IFERROR(VLOOKUP(VALUE(MID($B360,11,1)),'pomocna tabulka'!$F$2:$G$7,2,0),"")</f>
        <v>Priebežná platba</v>
      </c>
      <c r="G360" s="42" t="s">
        <v>20</v>
      </c>
      <c r="H360" s="138">
        <v>7841.17</v>
      </c>
      <c r="I360" s="22" t="s">
        <v>21</v>
      </c>
      <c r="J360" s="139">
        <v>1383.74</v>
      </c>
      <c r="K360" s="123"/>
      <c r="L360" s="86">
        <v>0</v>
      </c>
      <c r="M360" s="59">
        <f t="shared" si="11"/>
        <v>9224.91</v>
      </c>
      <c r="N360" s="90">
        <v>45729</v>
      </c>
      <c r="O360" s="22" t="s">
        <v>22</v>
      </c>
    </row>
    <row r="361" spans="2:15">
      <c r="B361" s="20" t="s">
        <v>653</v>
      </c>
      <c r="C361" s="28" t="s">
        <v>654</v>
      </c>
      <c r="D361" s="19" t="s">
        <v>19</v>
      </c>
      <c r="E361" s="128" t="str">
        <f>VLOOKUP(D361,'pomocna tabulka'!$B$2:$D$12,3,0)</f>
        <v>Úrad vlády SR</v>
      </c>
      <c r="F361" s="21" t="str">
        <f>+IFERROR(VLOOKUP(VALUE(MID($B361,11,1)),'pomocna tabulka'!$F$2:$G$7,2,0),"")</f>
        <v>Zálohová platba</v>
      </c>
      <c r="G361" s="42" t="s">
        <v>20</v>
      </c>
      <c r="H361" s="112">
        <v>29920</v>
      </c>
      <c r="I361" s="22" t="s">
        <v>21</v>
      </c>
      <c r="J361" s="86">
        <v>5280</v>
      </c>
      <c r="K361" s="123"/>
      <c r="L361" s="86">
        <v>0</v>
      </c>
      <c r="M361" s="59">
        <f t="shared" si="11"/>
        <v>35200</v>
      </c>
      <c r="N361" s="90">
        <v>45729</v>
      </c>
      <c r="O361" s="22" t="s">
        <v>22</v>
      </c>
    </row>
    <row r="362" spans="2:15">
      <c r="B362" s="20" t="s">
        <v>655</v>
      </c>
      <c r="C362" s="28" t="s">
        <v>656</v>
      </c>
      <c r="D362" s="19" t="s">
        <v>19</v>
      </c>
      <c r="E362" s="128" t="str">
        <f>VLOOKUP(D362,'pomocna tabulka'!$B$2:$D$12,3,0)</f>
        <v>Úrad vlády SR</v>
      </c>
      <c r="F362" s="21" t="str">
        <f>+IFERROR(VLOOKUP(VALUE(MID($B362,11,1)),'pomocna tabulka'!$F$2:$G$7,2,0),"")</f>
        <v>Priebežná platba</v>
      </c>
      <c r="G362" s="42" t="s">
        <v>20</v>
      </c>
      <c r="H362" s="112">
        <v>9013.43</v>
      </c>
      <c r="I362" s="22" t="s">
        <v>21</v>
      </c>
      <c r="J362" s="86">
        <v>1590.61</v>
      </c>
      <c r="K362" s="123"/>
      <c r="L362" s="86">
        <v>0</v>
      </c>
      <c r="M362" s="59">
        <f t="shared" si="11"/>
        <v>10604.04</v>
      </c>
      <c r="N362" s="90">
        <v>45730</v>
      </c>
      <c r="O362" s="22" t="s">
        <v>22</v>
      </c>
    </row>
    <row r="363" spans="2:15">
      <c r="B363" s="20" t="s">
        <v>657</v>
      </c>
      <c r="C363" s="28" t="s">
        <v>658</v>
      </c>
      <c r="D363" s="19" t="s">
        <v>29</v>
      </c>
      <c r="E363" s="128" t="str">
        <f>VLOOKUP(D363,'pomocna tabulka'!$B$2:$D$12,3,0)</f>
        <v>MIRRI SR</v>
      </c>
      <c r="F363" s="21" t="str">
        <f>+IFERROR(VLOOKUP(VALUE(MID($B363,11,1)),'pomocna tabulka'!$F$2:$G$7,2,0),"")</f>
        <v>Priebežná platba</v>
      </c>
      <c r="G363" s="42" t="s">
        <v>34</v>
      </c>
      <c r="H363" s="112">
        <v>669601.44999999995</v>
      </c>
      <c r="I363" s="22" t="s">
        <v>35</v>
      </c>
      <c r="J363" s="86">
        <v>223200.48</v>
      </c>
      <c r="K363" s="123"/>
      <c r="L363" s="86">
        <v>0</v>
      </c>
      <c r="M363" s="59">
        <f t="shared" si="11"/>
        <v>892801.92999999993</v>
      </c>
      <c r="N363" s="90">
        <v>45730</v>
      </c>
      <c r="O363" s="136" t="s">
        <v>36</v>
      </c>
    </row>
    <row r="364" spans="2:15">
      <c r="B364" s="20" t="s">
        <v>659</v>
      </c>
      <c r="C364" s="28" t="s">
        <v>660</v>
      </c>
      <c r="D364" s="19" t="s">
        <v>19</v>
      </c>
      <c r="E364" s="128" t="str">
        <f>VLOOKUP(D364,'pomocna tabulka'!$B$2:$D$12,3,0)</f>
        <v>Úrad vlády SR</v>
      </c>
      <c r="F364" s="21" t="str">
        <f>+IFERROR(VLOOKUP(VALUE(MID($B364,11,1)),'pomocna tabulka'!$F$2:$G$7,2,0),"")</f>
        <v>Priebežná platba</v>
      </c>
      <c r="G364" s="42" t="s">
        <v>20</v>
      </c>
      <c r="H364" s="112">
        <v>18026.87</v>
      </c>
      <c r="I364" s="22" t="s">
        <v>21</v>
      </c>
      <c r="J364" s="86">
        <v>3181.21</v>
      </c>
      <c r="K364" s="22"/>
      <c r="L364" s="86">
        <v>0</v>
      </c>
      <c r="M364" s="59">
        <f>SUM(H364+J364+L364)</f>
        <v>21208.079999999998</v>
      </c>
      <c r="N364" s="90">
        <v>45733</v>
      </c>
      <c r="O364" s="22" t="s">
        <v>22</v>
      </c>
    </row>
    <row r="365" spans="2:15">
      <c r="B365" s="20" t="s">
        <v>661</v>
      </c>
      <c r="C365" s="28" t="s">
        <v>504</v>
      </c>
      <c r="D365" s="19" t="s">
        <v>29</v>
      </c>
      <c r="E365" s="128" t="str">
        <f>VLOOKUP(D365,'pomocna tabulka'!$B$2:$D$12,3,0)</f>
        <v>MIRRI SR</v>
      </c>
      <c r="F365" s="21" t="str">
        <f>+IFERROR(VLOOKUP(VALUE(MID($B365,11,1)),'pomocna tabulka'!$F$2:$G$7,2,0),"")</f>
        <v>Priebežná platba</v>
      </c>
      <c r="G365" s="42" t="s">
        <v>20</v>
      </c>
      <c r="H365" s="112">
        <v>27478.86</v>
      </c>
      <c r="I365" s="22" t="s">
        <v>21</v>
      </c>
      <c r="J365" s="86">
        <v>9168.36</v>
      </c>
      <c r="K365" s="22" t="s">
        <v>224</v>
      </c>
      <c r="L365" s="86">
        <v>789.92</v>
      </c>
      <c r="M365" s="59">
        <f t="shared" si="11"/>
        <v>37437.14</v>
      </c>
      <c r="N365" s="90">
        <v>45730</v>
      </c>
      <c r="O365" s="136" t="s">
        <v>36</v>
      </c>
    </row>
    <row r="366" spans="2:15" ht="30.75" customHeight="1">
      <c r="B366" s="20" t="s">
        <v>662</v>
      </c>
      <c r="C366" s="28" t="s">
        <v>69</v>
      </c>
      <c r="D366" s="19" t="s">
        <v>29</v>
      </c>
      <c r="E366" s="128" t="str">
        <f>VLOOKUP(D366,'pomocna tabulka'!$B$2:$D$12,3,0)</f>
        <v>MIRRI SR</v>
      </c>
      <c r="F366" s="21" t="str">
        <f>+IFERROR(VLOOKUP(VALUE(MID($B366,11,1)),'pomocna tabulka'!$F$2:$G$7,2,0),"")</f>
        <v>Priebežná platba</v>
      </c>
      <c r="G366" s="22" t="s">
        <v>30</v>
      </c>
      <c r="H366" s="112">
        <v>189082.61</v>
      </c>
      <c r="I366" s="22" t="s">
        <v>31</v>
      </c>
      <c r="J366" s="86">
        <v>50162.57</v>
      </c>
      <c r="K366" s="123"/>
      <c r="L366" s="86">
        <v>0</v>
      </c>
      <c r="M366" s="59">
        <f t="shared" si="11"/>
        <v>239245.18</v>
      </c>
      <c r="N366" s="90">
        <v>45730</v>
      </c>
      <c r="O366" s="136" t="s">
        <v>36</v>
      </c>
    </row>
    <row r="367" spans="2:15">
      <c r="B367" s="20" t="s">
        <v>663</v>
      </c>
      <c r="C367" s="28" t="s">
        <v>171</v>
      </c>
      <c r="D367" s="19" t="s">
        <v>29</v>
      </c>
      <c r="E367" s="128" t="str">
        <f>VLOOKUP(D367,'pomocna tabulka'!$B$2:$D$12,3,0)</f>
        <v>MIRRI SR</v>
      </c>
      <c r="F367" s="21" t="str">
        <f>+IFERROR(VLOOKUP(VALUE(MID($B367,11,1)),'pomocna tabulka'!$F$2:$G$7,2,0),"")</f>
        <v>Predfinancovanie</v>
      </c>
      <c r="G367" s="22" t="s">
        <v>30</v>
      </c>
      <c r="H367" s="112">
        <v>265363.34999999998</v>
      </c>
      <c r="I367" s="22" t="s">
        <v>31</v>
      </c>
      <c r="J367" s="86">
        <v>21853.46</v>
      </c>
      <c r="K367" s="123"/>
      <c r="L367" s="86">
        <v>0</v>
      </c>
      <c r="M367" s="59">
        <f t="shared" si="11"/>
        <v>287216.81</v>
      </c>
      <c r="N367" s="90">
        <v>45733</v>
      </c>
      <c r="O367" s="22" t="s">
        <v>22</v>
      </c>
    </row>
    <row r="368" spans="2:15">
      <c r="B368" s="20" t="s">
        <v>664</v>
      </c>
      <c r="C368" s="28" t="s">
        <v>665</v>
      </c>
      <c r="D368" s="19" t="s">
        <v>19</v>
      </c>
      <c r="E368" s="128" t="str">
        <f>VLOOKUP(D368,'pomocna tabulka'!$B$2:$D$12,3,0)</f>
        <v>Úrad vlády SR</v>
      </c>
      <c r="F368" s="21" t="str">
        <f>+IFERROR(VLOOKUP(VALUE(MID($B368,11,1)),'pomocna tabulka'!$F$2:$G$7,2,0),"")</f>
        <v>Zálohová platba</v>
      </c>
      <c r="G368" s="42" t="s">
        <v>20</v>
      </c>
      <c r="H368" s="112">
        <v>26687</v>
      </c>
      <c r="I368" s="22" t="s">
        <v>21</v>
      </c>
      <c r="J368" s="86">
        <v>4709.47</v>
      </c>
      <c r="K368" s="123"/>
      <c r="L368" s="86">
        <v>0</v>
      </c>
      <c r="M368" s="59">
        <f t="shared" si="11"/>
        <v>31396.47</v>
      </c>
      <c r="N368" s="90">
        <v>45733</v>
      </c>
      <c r="O368" s="22" t="s">
        <v>22</v>
      </c>
    </row>
    <row r="369" spans="2:17">
      <c r="B369" s="20" t="s">
        <v>666</v>
      </c>
      <c r="C369" s="28" t="s">
        <v>126</v>
      </c>
      <c r="D369" s="19" t="s">
        <v>29</v>
      </c>
      <c r="E369" s="128" t="str">
        <f>VLOOKUP(D369,'pomocna tabulka'!$B$2:$D$12,3,0)</f>
        <v>MIRRI SR</v>
      </c>
      <c r="F369" s="21" t="str">
        <f>+IFERROR(VLOOKUP(VALUE(MID($B369,11,1)),'pomocna tabulka'!$F$2:$G$7,2,0),"")</f>
        <v>Priebežná platba</v>
      </c>
      <c r="G369" s="22" t="s">
        <v>667</v>
      </c>
      <c r="H369" s="112">
        <v>66929.08</v>
      </c>
      <c r="I369" s="22" t="s">
        <v>31</v>
      </c>
      <c r="J369" s="86">
        <v>22306.51</v>
      </c>
      <c r="K369" s="22" t="s">
        <v>65</v>
      </c>
      <c r="L369" s="86">
        <v>6459.41</v>
      </c>
      <c r="M369" s="59">
        <f t="shared" si="11"/>
        <v>95695</v>
      </c>
      <c r="N369" s="90">
        <v>45730</v>
      </c>
      <c r="O369" s="136" t="s">
        <v>36</v>
      </c>
    </row>
    <row r="370" spans="2:17" ht="26.25">
      <c r="B370" s="20" t="s">
        <v>668</v>
      </c>
      <c r="C370" s="28" t="s">
        <v>669</v>
      </c>
      <c r="D370" s="19" t="s">
        <v>29</v>
      </c>
      <c r="E370" s="128" t="str">
        <f>VLOOKUP(D370,'pomocna tabulka'!$B$2:$D$12,3,0)</f>
        <v>MIRRI SR</v>
      </c>
      <c r="F370" s="21" t="str">
        <f>+IFERROR(VLOOKUP(VALUE(MID($B370,11,1)),'pomocna tabulka'!$F$2:$G$7,2,0),"")</f>
        <v>Priebežná platba</v>
      </c>
      <c r="G370" s="22" t="s">
        <v>30</v>
      </c>
      <c r="H370" s="112">
        <v>7674.17</v>
      </c>
      <c r="I370" s="22" t="s">
        <v>31</v>
      </c>
      <c r="J370" s="86">
        <v>2560.25</v>
      </c>
      <c r="K370" s="22" t="s">
        <v>65</v>
      </c>
      <c r="L370" s="86">
        <v>739.65</v>
      </c>
      <c r="M370" s="59">
        <f t="shared" si="11"/>
        <v>10974.07</v>
      </c>
      <c r="N370" s="90">
        <v>45730</v>
      </c>
      <c r="O370" s="136" t="s">
        <v>36</v>
      </c>
    </row>
    <row r="371" spans="2:17" ht="25.5" customHeight="1">
      <c r="B371" s="20" t="s">
        <v>670</v>
      </c>
      <c r="C371" s="28" t="s">
        <v>69</v>
      </c>
      <c r="D371" s="19" t="s">
        <v>29</v>
      </c>
      <c r="E371" s="128" t="str">
        <f>VLOOKUP(D371,'pomocna tabulka'!$B$2:$D$12,3,0)</f>
        <v>MIRRI SR</v>
      </c>
      <c r="F371" s="21" t="str">
        <f>+IFERROR(VLOOKUP(VALUE(MID($B371,11,1)),'pomocna tabulka'!$F$2:$G$7,2,0),"")</f>
        <v>Priebežná platba</v>
      </c>
      <c r="G371" s="22" t="s">
        <v>30</v>
      </c>
      <c r="H371" s="112">
        <v>85872.25</v>
      </c>
      <c r="I371" s="22" t="s">
        <v>31</v>
      </c>
      <c r="J371" s="86">
        <v>28648.639999999999</v>
      </c>
      <c r="K371" s="42" t="s">
        <v>65</v>
      </c>
      <c r="L371" s="86">
        <v>8276.5499999999993</v>
      </c>
      <c r="M371" s="59">
        <f t="shared" si="11"/>
        <v>122797.44</v>
      </c>
      <c r="N371" s="90">
        <v>45730</v>
      </c>
      <c r="O371" s="136" t="s">
        <v>36</v>
      </c>
    </row>
    <row r="372" spans="2:17" ht="27" customHeight="1">
      <c r="B372" s="20" t="s">
        <v>671</v>
      </c>
      <c r="C372" s="28" t="s">
        <v>69</v>
      </c>
      <c r="D372" s="19" t="s">
        <v>29</v>
      </c>
      <c r="E372" s="128" t="str">
        <f>VLOOKUP(D372,'pomocna tabulka'!$B$2:$D$12,3,0)</f>
        <v>MIRRI SR</v>
      </c>
      <c r="F372" s="21" t="str">
        <f>+IFERROR(VLOOKUP(VALUE(MID($B372,11,1)),'pomocna tabulka'!$F$2:$G$7,2,0),"")</f>
        <v>Priebežná platba</v>
      </c>
      <c r="G372" s="22" t="s">
        <v>30</v>
      </c>
      <c r="H372" s="112">
        <v>294264.8</v>
      </c>
      <c r="I372" s="22" t="s">
        <v>31</v>
      </c>
      <c r="J372" s="86">
        <v>64508.49</v>
      </c>
      <c r="K372" s="42" t="s">
        <v>65</v>
      </c>
      <c r="L372" s="86">
        <v>28361.86</v>
      </c>
      <c r="M372" s="59">
        <f t="shared" si="11"/>
        <v>387135.14999999997</v>
      </c>
      <c r="N372" s="90">
        <v>45733</v>
      </c>
      <c r="O372" s="136" t="s">
        <v>36</v>
      </c>
    </row>
    <row r="373" spans="2:17">
      <c r="B373" s="20" t="s">
        <v>672</v>
      </c>
      <c r="C373" s="28" t="s">
        <v>673</v>
      </c>
      <c r="D373" s="19" t="s">
        <v>19</v>
      </c>
      <c r="E373" s="128" t="str">
        <f>VLOOKUP(D373,'pomocna tabulka'!$B$2:$D$12,3,0)</f>
        <v>Úrad vlády SR</v>
      </c>
      <c r="F373" s="21" t="str">
        <f>+IFERROR(VLOOKUP(VALUE(MID($B373,11,1)),'pomocna tabulka'!$F$2:$G$7,2,0),"")</f>
        <v>Zálohová platba</v>
      </c>
      <c r="G373" s="42" t="s">
        <v>20</v>
      </c>
      <c r="H373" s="112">
        <v>98600</v>
      </c>
      <c r="I373" s="22" t="s">
        <v>21</v>
      </c>
      <c r="J373" s="86">
        <v>17400</v>
      </c>
      <c r="K373" s="123"/>
      <c r="L373" s="86">
        <v>0</v>
      </c>
      <c r="M373" s="59">
        <f t="shared" si="11"/>
        <v>116000</v>
      </c>
      <c r="N373" s="143">
        <v>45734</v>
      </c>
      <c r="O373" s="22" t="s">
        <v>22</v>
      </c>
    </row>
    <row r="374" spans="2:17">
      <c r="B374" s="20" t="s">
        <v>674</v>
      </c>
      <c r="C374" s="28" t="s">
        <v>430</v>
      </c>
      <c r="D374" s="19" t="s">
        <v>19</v>
      </c>
      <c r="E374" s="128" t="str">
        <f>VLOOKUP(D374,'pomocna tabulka'!$B$2:$D$12,3,0)</f>
        <v>Úrad vlády SR</v>
      </c>
      <c r="F374" s="21" t="str">
        <f>+IFERROR(VLOOKUP(VALUE(MID($B374,11,1)),'pomocna tabulka'!$F$2:$G$7,2,0),"")</f>
        <v>Priebežná platba</v>
      </c>
      <c r="G374" s="19" t="s">
        <v>256</v>
      </c>
      <c r="H374" s="112">
        <v>12347.9</v>
      </c>
      <c r="I374" s="22" t="s">
        <v>257</v>
      </c>
      <c r="J374" s="86">
        <v>2179.04</v>
      </c>
      <c r="K374" s="123"/>
      <c r="L374" s="86">
        <v>0</v>
      </c>
      <c r="M374" s="59">
        <f t="shared" si="11"/>
        <v>14526.939999999999</v>
      </c>
      <c r="N374" s="90">
        <v>45735</v>
      </c>
      <c r="O374" s="22" t="s">
        <v>22</v>
      </c>
      <c r="Q374" s="140"/>
    </row>
    <row r="375" spans="2:17">
      <c r="B375" s="20" t="s">
        <v>675</v>
      </c>
      <c r="C375" s="28" t="s">
        <v>676</v>
      </c>
      <c r="D375" s="19" t="s">
        <v>19</v>
      </c>
      <c r="E375" s="128" t="str">
        <f>VLOOKUP(D375,'pomocna tabulka'!$B$2:$D$12,3,0)</f>
        <v>Úrad vlády SR</v>
      </c>
      <c r="F375" s="21" t="str">
        <f>+IFERROR(VLOOKUP(VALUE(MID($B375,11,1)),'pomocna tabulka'!$F$2:$G$7,2,0),"")</f>
        <v>Zálohová platba</v>
      </c>
      <c r="G375" s="42" t="s">
        <v>20</v>
      </c>
      <c r="H375" s="112">
        <v>44200</v>
      </c>
      <c r="I375" s="22" t="s">
        <v>21</v>
      </c>
      <c r="J375" s="86">
        <v>7800</v>
      </c>
      <c r="K375" s="123"/>
      <c r="L375" s="86">
        <v>0</v>
      </c>
      <c r="M375" s="59">
        <f t="shared" si="11"/>
        <v>52000</v>
      </c>
      <c r="N375" s="143">
        <v>45733</v>
      </c>
      <c r="O375" s="22" t="s">
        <v>22</v>
      </c>
    </row>
    <row r="376" spans="2:17" ht="30" customHeight="1">
      <c r="B376" s="20" t="s">
        <v>677</v>
      </c>
      <c r="C376" s="28" t="s">
        <v>678</v>
      </c>
      <c r="D376" s="19" t="s">
        <v>314</v>
      </c>
      <c r="E376" s="128" t="str">
        <f>VLOOKUP(D376,'pomocna tabulka'!$B$2:$D$12,3,0)</f>
        <v xml:space="preserve">Slovenská inovačná a energetická agentúra </v>
      </c>
      <c r="F376" s="21" t="str">
        <f>+IFERROR(VLOOKUP(VALUE(MID($B376,11,1)),'pomocna tabulka'!$F$2:$G$7,2,0),"")</f>
        <v>Priebežná platba</v>
      </c>
      <c r="G376" s="42" t="s">
        <v>315</v>
      </c>
      <c r="H376" s="112">
        <v>55284</v>
      </c>
      <c r="I376" s="22" t="s">
        <v>316</v>
      </c>
      <c r="J376" s="86">
        <v>9756</v>
      </c>
      <c r="K376" s="123"/>
      <c r="L376" s="86">
        <v>0</v>
      </c>
      <c r="M376" s="59">
        <f t="shared" si="11"/>
        <v>65040</v>
      </c>
      <c r="N376" s="90">
        <v>45733</v>
      </c>
      <c r="O376" s="22" t="s">
        <v>22</v>
      </c>
    </row>
    <row r="377" spans="2:17" ht="30" customHeight="1">
      <c r="B377" s="20" t="s">
        <v>679</v>
      </c>
      <c r="C377" s="28" t="s">
        <v>69</v>
      </c>
      <c r="D377" s="19" t="s">
        <v>29</v>
      </c>
      <c r="E377" s="128" t="str">
        <f>VLOOKUP(D377,'pomocna tabulka'!$B$2:$D$12,3,0)</f>
        <v>MIRRI SR</v>
      </c>
      <c r="F377" s="21" t="str">
        <f>+IFERROR(VLOOKUP(VALUE(MID($B377,11,1)),'pomocna tabulka'!$F$2:$G$7,2,0),"")</f>
        <v>Priebežná platba</v>
      </c>
      <c r="G377" s="22" t="s">
        <v>30</v>
      </c>
      <c r="H377" s="112">
        <v>81607.69</v>
      </c>
      <c r="I377" s="22" t="s">
        <v>31</v>
      </c>
      <c r="J377" s="86">
        <v>27225.91</v>
      </c>
      <c r="K377" s="42" t="s">
        <v>65</v>
      </c>
      <c r="L377" s="86">
        <v>7865.52</v>
      </c>
      <c r="M377" s="59">
        <f t="shared" si="11"/>
        <v>116699.12000000001</v>
      </c>
      <c r="N377" s="90">
        <v>45733</v>
      </c>
      <c r="O377" s="136" t="s">
        <v>36</v>
      </c>
    </row>
    <row r="378" spans="2:17">
      <c r="B378" s="20" t="s">
        <v>680</v>
      </c>
      <c r="C378" s="28" t="s">
        <v>681</v>
      </c>
      <c r="D378" s="19" t="s">
        <v>19</v>
      </c>
      <c r="E378" s="128" t="str">
        <f>VLOOKUP(D378,'pomocna tabulka'!$B$2:$D$12,3,0)</f>
        <v>Úrad vlády SR</v>
      </c>
      <c r="F378" s="21" t="str">
        <f>+IFERROR(VLOOKUP(VALUE(MID($B378,11,1)),'pomocna tabulka'!$F$2:$G$7,2,0),"")</f>
        <v>Zálohová platba</v>
      </c>
      <c r="G378" s="19" t="s">
        <v>256</v>
      </c>
      <c r="H378" s="112">
        <v>17510</v>
      </c>
      <c r="I378" s="22" t="s">
        <v>257</v>
      </c>
      <c r="J378" s="86">
        <v>3090</v>
      </c>
      <c r="K378" s="123"/>
      <c r="L378" s="86">
        <v>0</v>
      </c>
      <c r="M378" s="59">
        <f t="shared" si="11"/>
        <v>20600</v>
      </c>
      <c r="N378" s="90">
        <v>45735</v>
      </c>
      <c r="O378" s="22" t="s">
        <v>22</v>
      </c>
    </row>
    <row r="379" spans="2:17">
      <c r="B379" s="20" t="s">
        <v>682</v>
      </c>
      <c r="C379" s="28" t="s">
        <v>683</v>
      </c>
      <c r="D379" s="19" t="s">
        <v>19</v>
      </c>
      <c r="E379" s="128" t="str">
        <f>VLOOKUP(D379,'pomocna tabulka'!$B$2:$D$12,3,0)</f>
        <v>Úrad vlády SR</v>
      </c>
      <c r="F379" s="21" t="str">
        <f>+IFERROR(VLOOKUP(VALUE(MID($B379,11,1)),'pomocna tabulka'!$F$2:$G$7,2,0),"")</f>
        <v>Priebežná platba</v>
      </c>
      <c r="G379" s="19" t="s">
        <v>256</v>
      </c>
      <c r="H379" s="112">
        <v>4506.72</v>
      </c>
      <c r="I379" s="22" t="s">
        <v>257</v>
      </c>
      <c r="J379" s="86">
        <v>795.3</v>
      </c>
      <c r="K379" s="123"/>
      <c r="L379" s="86">
        <v>0</v>
      </c>
      <c r="M379" s="59">
        <f t="shared" si="11"/>
        <v>5302.02</v>
      </c>
      <c r="N379" s="90">
        <v>45735</v>
      </c>
      <c r="O379" s="22" t="s">
        <v>22</v>
      </c>
    </row>
    <row r="380" spans="2:17">
      <c r="B380" s="20" t="s">
        <v>684</v>
      </c>
      <c r="C380" s="28" t="s">
        <v>504</v>
      </c>
      <c r="D380" s="19" t="s">
        <v>19</v>
      </c>
      <c r="E380" s="128" t="str">
        <f>VLOOKUP(D380,'pomocna tabulka'!$B$2:$D$12,3,0)</f>
        <v>Úrad vlády SR</v>
      </c>
      <c r="F380" s="21" t="str">
        <f>+IFERROR(VLOOKUP(VALUE(MID($B380,11,1)),'pomocna tabulka'!$F$2:$G$7,2,0),"")</f>
        <v>Zálohová platba</v>
      </c>
      <c r="G380" s="19" t="s">
        <v>256</v>
      </c>
      <c r="H380" s="112">
        <v>2334.62</v>
      </c>
      <c r="I380" s="22" t="s">
        <v>257</v>
      </c>
      <c r="J380" s="86">
        <v>3501.92</v>
      </c>
      <c r="K380" s="123"/>
      <c r="L380" s="86">
        <v>0</v>
      </c>
      <c r="M380" s="59">
        <f t="shared" si="11"/>
        <v>5836.54</v>
      </c>
      <c r="N380" s="87">
        <v>45734</v>
      </c>
      <c r="O380" s="136" t="s">
        <v>36</v>
      </c>
    </row>
    <row r="381" spans="2:17">
      <c r="B381" s="20" t="s">
        <v>685</v>
      </c>
      <c r="C381" s="28" t="s">
        <v>686</v>
      </c>
      <c r="D381" s="19" t="s">
        <v>19</v>
      </c>
      <c r="E381" s="128" t="str">
        <f>VLOOKUP(D381,'pomocna tabulka'!$B$2:$D$12,3,0)</f>
        <v>Úrad vlády SR</v>
      </c>
      <c r="F381" s="21" t="str">
        <f>+IFERROR(VLOOKUP(VALUE(MID($B381,11,1)),'pomocna tabulka'!$F$2:$G$7,2,0),"")</f>
        <v>Priebežná platba</v>
      </c>
      <c r="G381" s="19" t="s">
        <v>256</v>
      </c>
      <c r="H381" s="112">
        <v>4853.74</v>
      </c>
      <c r="I381" s="22" t="s">
        <v>257</v>
      </c>
      <c r="J381" s="86">
        <v>856.54</v>
      </c>
      <c r="K381" s="123"/>
      <c r="L381" s="86">
        <v>0</v>
      </c>
      <c r="M381" s="59">
        <f t="shared" si="11"/>
        <v>5710.28</v>
      </c>
      <c r="N381" s="87">
        <v>45735</v>
      </c>
      <c r="O381" s="22" t="s">
        <v>22</v>
      </c>
    </row>
    <row r="382" spans="2:17">
      <c r="B382" s="20" t="s">
        <v>687</v>
      </c>
      <c r="C382" s="28" t="s">
        <v>353</v>
      </c>
      <c r="D382" s="19" t="s">
        <v>19</v>
      </c>
      <c r="E382" s="128" t="str">
        <f>VLOOKUP(D382,'pomocna tabulka'!$B$2:$D$12,3,0)</f>
        <v>Úrad vlády SR</v>
      </c>
      <c r="F382" s="21" t="str">
        <f>+IFERROR(VLOOKUP(VALUE(MID($B382,11,1)),'pomocna tabulka'!$F$2:$G$7,2,0),"")</f>
        <v>Priebežná platba</v>
      </c>
      <c r="G382" s="19" t="s">
        <v>256</v>
      </c>
      <c r="H382" s="112">
        <v>4506.72</v>
      </c>
      <c r="I382" s="22" t="s">
        <v>257</v>
      </c>
      <c r="J382" s="86">
        <v>795.3</v>
      </c>
      <c r="K382" s="123"/>
      <c r="L382" s="86">
        <v>0</v>
      </c>
      <c r="M382" s="59">
        <f t="shared" si="11"/>
        <v>5302.02</v>
      </c>
      <c r="N382" s="87">
        <v>45735</v>
      </c>
      <c r="O382" s="22" t="s">
        <v>22</v>
      </c>
    </row>
    <row r="383" spans="2:17">
      <c r="B383" s="20" t="s">
        <v>688</v>
      </c>
      <c r="C383" s="28" t="s">
        <v>107</v>
      </c>
      <c r="D383" s="19" t="s">
        <v>19</v>
      </c>
      <c r="E383" s="128" t="str">
        <f>VLOOKUP(D383,'pomocna tabulka'!$B$2:$D$12,3,0)</f>
        <v>Úrad vlády SR</v>
      </c>
      <c r="F383" s="21" t="str">
        <f>+IFERROR(VLOOKUP(VALUE(MID($B383,11,1)),'pomocna tabulka'!$F$2:$G$7,2,0),"")</f>
        <v>Priebežná platba</v>
      </c>
      <c r="G383" s="19" t="s">
        <v>256</v>
      </c>
      <c r="H383" s="112">
        <v>2451.64</v>
      </c>
      <c r="I383" s="22" t="s">
        <v>257</v>
      </c>
      <c r="J383" s="86">
        <v>432.64</v>
      </c>
      <c r="K383" s="123"/>
      <c r="L383" s="86">
        <v>0</v>
      </c>
      <c r="M383" s="59">
        <f t="shared" si="11"/>
        <v>2884.2799999999997</v>
      </c>
      <c r="N383" s="87">
        <v>45735</v>
      </c>
      <c r="O383" s="22" t="s">
        <v>22</v>
      </c>
    </row>
    <row r="384" spans="2:17">
      <c r="B384" s="20" t="s">
        <v>689</v>
      </c>
      <c r="C384" s="28" t="s">
        <v>690</v>
      </c>
      <c r="D384" s="19" t="s">
        <v>19</v>
      </c>
      <c r="E384" s="128" t="str">
        <f>VLOOKUP(D384,'pomocna tabulka'!$B$2:$D$12,3,0)</f>
        <v>Úrad vlády SR</v>
      </c>
      <c r="F384" s="21" t="str">
        <f>+IFERROR(VLOOKUP(VALUE(MID($B384,11,1)),'pomocna tabulka'!$F$2:$G$7,2,0),"")</f>
        <v>Priebežná platba</v>
      </c>
      <c r="G384" s="19" t="s">
        <v>256</v>
      </c>
      <c r="H384" s="112">
        <v>4903.28</v>
      </c>
      <c r="I384" s="22" t="s">
        <v>257</v>
      </c>
      <c r="J384" s="86">
        <v>865.28</v>
      </c>
      <c r="K384" s="123"/>
      <c r="L384" s="86">
        <v>0</v>
      </c>
      <c r="M384" s="59">
        <f t="shared" si="11"/>
        <v>5768.5599999999995</v>
      </c>
      <c r="N384" s="87">
        <v>45735</v>
      </c>
      <c r="O384" s="22" t="s">
        <v>22</v>
      </c>
    </row>
    <row r="385" spans="2:15">
      <c r="B385" s="20" t="s">
        <v>691</v>
      </c>
      <c r="C385" s="28" t="s">
        <v>692</v>
      </c>
      <c r="D385" s="19" t="s">
        <v>19</v>
      </c>
      <c r="E385" s="128" t="str">
        <f>VLOOKUP(D385,'pomocna tabulka'!$B$2:$D$12,3,0)</f>
        <v>Úrad vlády SR</v>
      </c>
      <c r="F385" s="21" t="str">
        <f>+IFERROR(VLOOKUP(VALUE(MID($B385,11,1)),'pomocna tabulka'!$F$2:$G$7,2,0),"")</f>
        <v>Zálohová platba</v>
      </c>
      <c r="G385" s="19" t="s">
        <v>256</v>
      </c>
      <c r="H385" s="112">
        <v>55250</v>
      </c>
      <c r="I385" s="23" t="s">
        <v>257</v>
      </c>
      <c r="J385" s="86">
        <v>9750</v>
      </c>
      <c r="K385" s="123"/>
      <c r="L385" s="86">
        <v>0</v>
      </c>
      <c r="M385" s="59">
        <f t="shared" si="11"/>
        <v>65000</v>
      </c>
      <c r="N385" s="87">
        <v>45735</v>
      </c>
      <c r="O385" s="22" t="s">
        <v>22</v>
      </c>
    </row>
    <row r="386" spans="2:15">
      <c r="B386" s="20" t="s">
        <v>693</v>
      </c>
      <c r="C386" s="28" t="s">
        <v>384</v>
      </c>
      <c r="D386" s="19" t="s">
        <v>19</v>
      </c>
      <c r="E386" s="128" t="str">
        <f>VLOOKUP(D386,'pomocna tabulka'!$B$2:$D$12,3,0)</f>
        <v>Úrad vlády SR</v>
      </c>
      <c r="F386" s="21" t="str">
        <f>+IFERROR(VLOOKUP(VALUE(MID($B386,11,1)),'pomocna tabulka'!$F$2:$G$7,2,0),"")</f>
        <v>Priebežná platba</v>
      </c>
      <c r="G386" s="19" t="s">
        <v>256</v>
      </c>
      <c r="H386" s="112">
        <v>4482.45</v>
      </c>
      <c r="I386" s="23" t="s">
        <v>257</v>
      </c>
      <c r="J386" s="86">
        <v>791.02</v>
      </c>
      <c r="K386" s="123"/>
      <c r="L386" s="86">
        <v>0</v>
      </c>
      <c r="M386" s="59">
        <f t="shared" si="11"/>
        <v>5273.4699999999993</v>
      </c>
      <c r="N386" s="87">
        <v>45735</v>
      </c>
      <c r="O386" s="22" t="s">
        <v>22</v>
      </c>
    </row>
    <row r="387" spans="2:15">
      <c r="B387" s="20" t="s">
        <v>694</v>
      </c>
      <c r="C387" s="28" t="s">
        <v>695</v>
      </c>
      <c r="D387" s="22" t="s">
        <v>19</v>
      </c>
      <c r="E387" s="128" t="str">
        <f>VLOOKUP(D387,'pomocna tabulka'!$B$2:$D$12,3,0)</f>
        <v>Úrad vlády SR</v>
      </c>
      <c r="F387" s="21" t="str">
        <f>+IFERROR(VLOOKUP(VALUE(MID($B387,11,1)),'pomocna tabulka'!$F$2:$G$7,2,0),"")</f>
        <v>Zálohová platba</v>
      </c>
      <c r="G387" s="19" t="s">
        <v>256</v>
      </c>
      <c r="H387" s="112">
        <v>51000</v>
      </c>
      <c r="I387" s="23" t="s">
        <v>257</v>
      </c>
      <c r="J387" s="86">
        <v>9000</v>
      </c>
      <c r="K387" s="125"/>
      <c r="L387" s="86">
        <v>0</v>
      </c>
      <c r="M387" s="59">
        <f t="shared" si="11"/>
        <v>60000</v>
      </c>
      <c r="N387" s="87">
        <v>45735</v>
      </c>
      <c r="O387" s="22" t="s">
        <v>22</v>
      </c>
    </row>
    <row r="388" spans="2:15">
      <c r="B388" s="16" t="s">
        <v>696</v>
      </c>
      <c r="C388" s="18" t="s">
        <v>697</v>
      </c>
      <c r="D388" s="19" t="s">
        <v>19</v>
      </c>
      <c r="E388" s="131" t="str">
        <f>VLOOKUP(D388,'pomocna tabulka'!$B$2:$D$12,3,0)</f>
        <v>Úrad vlády SR</v>
      </c>
      <c r="F388" s="15" t="str">
        <f>+IFERROR(VLOOKUP(VALUE(MID($B388,11,1)),'pomocna tabulka'!$F$2:$G$7,2,0),"")</f>
        <v>Zálohová platba</v>
      </c>
      <c r="G388" s="19" t="s">
        <v>256</v>
      </c>
      <c r="H388" s="29">
        <v>22100</v>
      </c>
      <c r="I388" s="19" t="s">
        <v>257</v>
      </c>
      <c r="J388" s="88">
        <v>3900</v>
      </c>
      <c r="K388" s="123"/>
      <c r="L388" s="88">
        <v>0</v>
      </c>
      <c r="M388" s="59">
        <f t="shared" si="11"/>
        <v>26000</v>
      </c>
      <c r="N388" s="87">
        <v>45735</v>
      </c>
      <c r="O388" s="19" t="s">
        <v>22</v>
      </c>
    </row>
    <row r="389" spans="2:15">
      <c r="B389" s="16" t="s">
        <v>698</v>
      </c>
      <c r="C389" s="18" t="s">
        <v>652</v>
      </c>
      <c r="D389" s="22" t="s">
        <v>19</v>
      </c>
      <c r="E389" s="131" t="str">
        <f>VLOOKUP(D389,'pomocna tabulka'!$B$2:$D$12,3,0)</f>
        <v>Úrad vlády SR</v>
      </c>
      <c r="F389" s="15" t="str">
        <f>+IFERROR(VLOOKUP(VALUE(MID($B389,11,1)),'pomocna tabulka'!$F$2:$G$7,2,0),"")</f>
        <v>Priebežná platba</v>
      </c>
      <c r="G389" s="19" t="s">
        <v>256</v>
      </c>
      <c r="H389" s="29">
        <v>8531.23</v>
      </c>
      <c r="I389" s="23" t="s">
        <v>257</v>
      </c>
      <c r="J389" s="88">
        <v>1505.51</v>
      </c>
      <c r="K389" s="123"/>
      <c r="L389" s="88">
        <v>0</v>
      </c>
      <c r="M389" s="59">
        <f t="shared" si="11"/>
        <v>10036.74</v>
      </c>
      <c r="N389" s="87">
        <v>45735</v>
      </c>
      <c r="O389" s="22" t="s">
        <v>22</v>
      </c>
    </row>
    <row r="390" spans="2:15">
      <c r="B390" s="16" t="s">
        <v>699</v>
      </c>
      <c r="C390" s="18" t="s">
        <v>537</v>
      </c>
      <c r="D390" s="22" t="s">
        <v>19</v>
      </c>
      <c r="E390" s="131" t="str">
        <f>VLOOKUP(D390,'pomocna tabulka'!$B$2:$D$12,3,0)</f>
        <v>Úrad vlády SR</v>
      </c>
      <c r="F390" s="15" t="str">
        <f>+IFERROR(VLOOKUP(VALUE(MID($B390,11,1)),'pomocna tabulka'!$F$2:$G$7,2,0),"")</f>
        <v>Priebežná platba</v>
      </c>
      <c r="G390" s="19" t="s">
        <v>256</v>
      </c>
      <c r="H390" s="141">
        <v>13520.13</v>
      </c>
      <c r="I390" s="23" t="s">
        <v>257</v>
      </c>
      <c r="J390" s="88">
        <v>2385.91</v>
      </c>
      <c r="K390" s="123"/>
      <c r="L390" s="88">
        <v>0</v>
      </c>
      <c r="M390" s="59">
        <f t="shared" si="11"/>
        <v>15906.039999999999</v>
      </c>
      <c r="N390" s="87">
        <v>45735</v>
      </c>
      <c r="O390" s="22" t="s">
        <v>22</v>
      </c>
    </row>
    <row r="391" spans="2:15">
      <c r="B391" s="16" t="s">
        <v>700</v>
      </c>
      <c r="C391" s="18" t="s">
        <v>701</v>
      </c>
      <c r="D391" s="22" t="s">
        <v>19</v>
      </c>
      <c r="E391" s="131" t="str">
        <f>VLOOKUP(D391,'pomocna tabulka'!$B$2:$D$12,3,0)</f>
        <v>Úrad vlády SR</v>
      </c>
      <c r="F391" s="15" t="str">
        <f>+IFERROR(VLOOKUP(VALUE(MID($B391,11,1)),'pomocna tabulka'!$F$2:$G$7,2,0),"")</f>
        <v>Zálohová platba</v>
      </c>
      <c r="G391" s="19" t="s">
        <v>256</v>
      </c>
      <c r="H391" s="29">
        <v>102000</v>
      </c>
      <c r="I391" s="23" t="s">
        <v>257</v>
      </c>
      <c r="J391" s="88">
        <v>18000</v>
      </c>
      <c r="K391" s="123"/>
      <c r="L391" s="88">
        <v>0</v>
      </c>
      <c r="M391" s="59">
        <f t="shared" si="11"/>
        <v>120000</v>
      </c>
      <c r="N391" s="87">
        <v>45735</v>
      </c>
      <c r="O391" s="22" t="s">
        <v>22</v>
      </c>
    </row>
    <row r="392" spans="2:15">
      <c r="B392" s="20" t="s">
        <v>702</v>
      </c>
      <c r="C392" s="28" t="s">
        <v>130</v>
      </c>
      <c r="D392" s="22" t="s">
        <v>19</v>
      </c>
      <c r="E392" s="144" t="str">
        <f>VLOOKUP(D392,'pomocna tabulka'!$B$2:$D$12,3,0)</f>
        <v>Úrad vlády SR</v>
      </c>
      <c r="F392" s="145" t="str">
        <f>+IFERROR(VLOOKUP(VALUE(MID($B392,11,1)),'pomocna tabulka'!$F$2:$G$7,2,0),"")</f>
        <v>Priebežná platba</v>
      </c>
      <c r="G392" s="19" t="s">
        <v>256</v>
      </c>
      <c r="H392" s="141">
        <v>4903.28</v>
      </c>
      <c r="I392" s="23" t="s">
        <v>257</v>
      </c>
      <c r="J392" s="86">
        <v>865.28</v>
      </c>
      <c r="K392" s="125"/>
      <c r="L392" s="86">
        <v>0</v>
      </c>
      <c r="M392" s="59">
        <f t="shared" ref="M392:M409" si="12">SUM(H392+J392+L392)</f>
        <v>5768.5599999999995</v>
      </c>
      <c r="N392" s="87">
        <v>45736</v>
      </c>
      <c r="O392" s="22" t="s">
        <v>22</v>
      </c>
    </row>
    <row r="393" spans="2:15">
      <c r="B393" s="16" t="s">
        <v>703</v>
      </c>
      <c r="C393" s="18" t="s">
        <v>278</v>
      </c>
      <c r="D393" s="19" t="s">
        <v>19</v>
      </c>
      <c r="E393" s="134" t="str">
        <f>VLOOKUP(D393,'pomocna tabulka'!$B$2:$D$12,3,0)</f>
        <v>Úrad vlády SR</v>
      </c>
      <c r="F393" s="142" t="str">
        <f>+IFERROR(VLOOKUP(VALUE(MID($B393,11,1)),'pomocna tabulka'!$F$2:$G$7,2,0),"")</f>
        <v>Priebežná platba</v>
      </c>
      <c r="G393" s="19" t="s">
        <v>256</v>
      </c>
      <c r="H393" s="29">
        <v>4804.1000000000004</v>
      </c>
      <c r="I393" s="17" t="s">
        <v>257</v>
      </c>
      <c r="J393" s="88">
        <v>847.78</v>
      </c>
      <c r="K393" s="123"/>
      <c r="L393" s="88">
        <v>0</v>
      </c>
      <c r="M393" s="59">
        <f t="shared" si="12"/>
        <v>5651.88</v>
      </c>
      <c r="N393" s="87">
        <v>45736</v>
      </c>
      <c r="O393" s="19" t="s">
        <v>22</v>
      </c>
    </row>
    <row r="394" spans="2:15">
      <c r="B394" s="16" t="s">
        <v>704</v>
      </c>
      <c r="C394" s="18" t="s">
        <v>705</v>
      </c>
      <c r="D394" s="22" t="s">
        <v>19</v>
      </c>
      <c r="E394" s="134" t="str">
        <f>VLOOKUP(D394,'pomocna tabulka'!$B$2:$D$12,3,0)</f>
        <v>Úrad vlády SR</v>
      </c>
      <c r="F394" s="142" t="str">
        <f>+IFERROR(VLOOKUP(VALUE(MID($B394,11,1)),'pomocna tabulka'!$F$2:$G$7,2,0),"")</f>
        <v>Priebežná platba</v>
      </c>
      <c r="G394" s="19" t="s">
        <v>256</v>
      </c>
      <c r="H394" s="29">
        <v>25061.599999999999</v>
      </c>
      <c r="I394" s="22" t="s">
        <v>257</v>
      </c>
      <c r="J394" s="88">
        <v>4422.6400000000003</v>
      </c>
      <c r="K394" s="123"/>
      <c r="L394" s="88">
        <v>0</v>
      </c>
      <c r="M394" s="59">
        <f t="shared" si="12"/>
        <v>29484.239999999998</v>
      </c>
      <c r="N394" s="87">
        <v>45735</v>
      </c>
      <c r="O394" s="19" t="s">
        <v>22</v>
      </c>
    </row>
    <row r="395" spans="2:15">
      <c r="B395" s="16" t="s">
        <v>706</v>
      </c>
      <c r="C395" s="18" t="s">
        <v>707</v>
      </c>
      <c r="D395" s="19" t="s">
        <v>19</v>
      </c>
      <c r="E395" s="134" t="str">
        <f>VLOOKUP(D395,'pomocna tabulka'!$B$2:$D$12,3,0)</f>
        <v>Úrad vlády SR</v>
      </c>
      <c r="F395" s="142" t="str">
        <f>+IFERROR(VLOOKUP(VALUE(MID($B395,11,1)),'pomocna tabulka'!$F$2:$G$7,2,0),"")</f>
        <v>Zálohová platba</v>
      </c>
      <c r="G395" s="19" t="s">
        <v>256</v>
      </c>
      <c r="H395" s="29">
        <v>45050</v>
      </c>
      <c r="I395" s="19" t="s">
        <v>257</v>
      </c>
      <c r="J395" s="88">
        <v>7950</v>
      </c>
      <c r="K395" s="123"/>
      <c r="L395" s="88">
        <v>0</v>
      </c>
      <c r="M395" s="59">
        <f t="shared" si="12"/>
        <v>53000</v>
      </c>
      <c r="N395" s="87">
        <v>45735</v>
      </c>
      <c r="O395" s="19" t="s">
        <v>22</v>
      </c>
    </row>
    <row r="396" spans="2:15">
      <c r="B396" s="16" t="s">
        <v>708</v>
      </c>
      <c r="C396" s="18" t="s">
        <v>683</v>
      </c>
      <c r="D396" s="19" t="s">
        <v>19</v>
      </c>
      <c r="E396" s="134" t="str">
        <f>VLOOKUP(D396,'pomocna tabulka'!$B$2:$D$12,3,0)</f>
        <v>Úrad vlády SR</v>
      </c>
      <c r="F396" s="142" t="str">
        <f>+IFERROR(VLOOKUP(VALUE(MID($B396,11,1)),'pomocna tabulka'!$F$2:$G$7,2,0),"")</f>
        <v>Priebežná platba</v>
      </c>
      <c r="G396" s="19" t="s">
        <v>256</v>
      </c>
      <c r="H396" s="29">
        <v>4506.72</v>
      </c>
      <c r="I396" s="19" t="s">
        <v>257</v>
      </c>
      <c r="J396" s="88">
        <v>795.3</v>
      </c>
      <c r="K396" s="123"/>
      <c r="L396" s="88">
        <v>0</v>
      </c>
      <c r="M396" s="59">
        <f t="shared" si="12"/>
        <v>5302.02</v>
      </c>
      <c r="N396" s="87">
        <v>45736</v>
      </c>
      <c r="O396" s="19" t="s">
        <v>22</v>
      </c>
    </row>
    <row r="397" spans="2:15">
      <c r="B397" s="16" t="s">
        <v>709</v>
      </c>
      <c r="C397" s="18" t="s">
        <v>497</v>
      </c>
      <c r="D397" s="19" t="s">
        <v>19</v>
      </c>
      <c r="E397" s="134" t="str">
        <f>VLOOKUP(D397,'pomocna tabulka'!$B$2:$D$12,3,0)</f>
        <v>Úrad vlády SR</v>
      </c>
      <c r="F397" s="142" t="str">
        <f>+IFERROR(VLOOKUP(VALUE(MID($B397,11,1)),'pomocna tabulka'!$F$2:$G$7,2,0),"")</f>
        <v>Zálohová platba</v>
      </c>
      <c r="G397" s="19" t="s">
        <v>256</v>
      </c>
      <c r="H397" s="29">
        <v>17000</v>
      </c>
      <c r="I397" s="19" t="s">
        <v>257</v>
      </c>
      <c r="J397" s="88">
        <v>3000</v>
      </c>
      <c r="K397" s="123"/>
      <c r="L397" s="88">
        <v>0</v>
      </c>
      <c r="M397" s="59">
        <f t="shared" si="12"/>
        <v>20000</v>
      </c>
      <c r="N397" s="87">
        <v>45736</v>
      </c>
      <c r="O397" s="19" t="s">
        <v>22</v>
      </c>
    </row>
    <row r="398" spans="2:15">
      <c r="B398" s="16" t="s">
        <v>710</v>
      </c>
      <c r="C398" s="18" t="s">
        <v>711</v>
      </c>
      <c r="D398" s="19" t="s">
        <v>19</v>
      </c>
      <c r="E398" s="134" t="str">
        <f>VLOOKUP(D398,'pomocna tabulka'!$B$2:$D$12,3,0)</f>
        <v>Úrad vlády SR</v>
      </c>
      <c r="F398" s="142" t="str">
        <f>+IFERROR(VLOOKUP(VALUE(MID($B398,11,1)),'pomocna tabulka'!$F$2:$G$7,2,0),"")</f>
        <v>Zálohová platba</v>
      </c>
      <c r="G398" s="19" t="s">
        <v>256</v>
      </c>
      <c r="H398" s="29">
        <v>25500</v>
      </c>
      <c r="I398" s="19" t="s">
        <v>257</v>
      </c>
      <c r="J398" s="88">
        <v>4500</v>
      </c>
      <c r="K398" s="123"/>
      <c r="L398" s="88">
        <v>0</v>
      </c>
      <c r="M398" s="59">
        <f t="shared" si="12"/>
        <v>30000</v>
      </c>
      <c r="N398" s="87">
        <v>45736</v>
      </c>
      <c r="O398" s="19" t="s">
        <v>22</v>
      </c>
    </row>
    <row r="399" spans="2:15" ht="27" customHeight="1">
      <c r="B399" s="16" t="s">
        <v>712</v>
      </c>
      <c r="C399" s="18" t="s">
        <v>713</v>
      </c>
      <c r="D399" s="19" t="s">
        <v>314</v>
      </c>
      <c r="E399" s="134" t="str">
        <f>VLOOKUP(D399,'pomocna tabulka'!$B$2:$D$12,3,0)</f>
        <v xml:space="preserve">Slovenská inovačná a energetická agentúra </v>
      </c>
      <c r="F399" s="142" t="str">
        <f>+IFERROR(VLOOKUP(VALUE(MID($B399,11,1)),'pomocna tabulka'!$F$2:$G$7,2,0),"")</f>
        <v>Predfinancovanie</v>
      </c>
      <c r="G399" s="19" t="s">
        <v>315</v>
      </c>
      <c r="H399" s="29">
        <v>130692.29</v>
      </c>
      <c r="I399" s="17" t="s">
        <v>316</v>
      </c>
      <c r="J399" s="88">
        <v>23063.35</v>
      </c>
      <c r="K399" s="123"/>
      <c r="L399" s="88">
        <v>0</v>
      </c>
      <c r="M399" s="59">
        <f t="shared" si="12"/>
        <v>153755.63999999998</v>
      </c>
      <c r="N399" s="87">
        <v>45736</v>
      </c>
      <c r="O399" s="19" t="s">
        <v>22</v>
      </c>
    </row>
    <row r="400" spans="2:15">
      <c r="B400" s="16" t="s">
        <v>714</v>
      </c>
      <c r="C400" s="18" t="s">
        <v>715</v>
      </c>
      <c r="D400" s="19" t="s">
        <v>29</v>
      </c>
      <c r="E400" s="134" t="str">
        <f>VLOOKUP(D400,'pomocna tabulka'!$B$2:$D$12,3,0)</f>
        <v>MIRRI SR</v>
      </c>
      <c r="F400" s="142" t="str">
        <f>+IFERROR(VLOOKUP(VALUE(MID($B400,11,1)),'pomocna tabulka'!$F$2:$G$7,2,0),"")</f>
        <v>Priebežná platba</v>
      </c>
      <c r="G400" s="19" t="s">
        <v>197</v>
      </c>
      <c r="H400" s="29">
        <v>23306.52</v>
      </c>
      <c r="I400" s="17" t="s">
        <v>198</v>
      </c>
      <c r="J400" s="88">
        <v>7768.84</v>
      </c>
      <c r="K400" s="123"/>
      <c r="L400" s="88">
        <v>0</v>
      </c>
      <c r="M400" s="59">
        <f t="shared" si="12"/>
        <v>31075.360000000001</v>
      </c>
      <c r="N400" s="87">
        <v>45736</v>
      </c>
      <c r="O400" s="19" t="s">
        <v>22</v>
      </c>
    </row>
    <row r="401" spans="2:15">
      <c r="B401" s="16" t="s">
        <v>716</v>
      </c>
      <c r="C401" s="18" t="s">
        <v>109</v>
      </c>
      <c r="D401" s="19" t="s">
        <v>19</v>
      </c>
      <c r="E401" s="134" t="str">
        <f>VLOOKUP(D401,'pomocna tabulka'!$B$2:$D$12,3,0)</f>
        <v>Úrad vlády SR</v>
      </c>
      <c r="F401" s="142" t="str">
        <f>+IFERROR(VLOOKUP(VALUE(MID($B401,11,1)),'pomocna tabulka'!$F$2:$G$7,2,0),"")</f>
        <v>Priebežná platba</v>
      </c>
      <c r="G401" s="19" t="s">
        <v>256</v>
      </c>
      <c r="H401" s="29">
        <v>4853.7</v>
      </c>
      <c r="I401" s="17" t="s">
        <v>257</v>
      </c>
      <c r="J401" s="88">
        <v>856.53</v>
      </c>
      <c r="K401" s="123"/>
      <c r="L401" s="88">
        <v>0</v>
      </c>
      <c r="M401" s="59">
        <f t="shared" si="12"/>
        <v>5710.23</v>
      </c>
      <c r="N401" s="87">
        <v>45736</v>
      </c>
      <c r="O401" s="19" t="s">
        <v>22</v>
      </c>
    </row>
    <row r="402" spans="2:15">
      <c r="B402" s="16" t="s">
        <v>717</v>
      </c>
      <c r="C402" s="18" t="s">
        <v>207</v>
      </c>
      <c r="D402" s="19" t="s">
        <v>19</v>
      </c>
      <c r="E402" s="134" t="str">
        <f>VLOOKUP(D402,'pomocna tabulka'!$B$2:$D$12,3,0)</f>
        <v>Úrad vlády SR</v>
      </c>
      <c r="F402" s="142" t="str">
        <f>+IFERROR(VLOOKUP(VALUE(MID($B402,11,1)),'pomocna tabulka'!$F$2:$G$7,2,0),"")</f>
        <v>Priebežná platba</v>
      </c>
      <c r="G402" s="19" t="s">
        <v>256</v>
      </c>
      <c r="H402" s="29">
        <v>3329.13</v>
      </c>
      <c r="I402" s="17" t="s">
        <v>257</v>
      </c>
      <c r="J402" s="88">
        <v>587.49</v>
      </c>
      <c r="K402" s="123"/>
      <c r="L402" s="88">
        <v>0</v>
      </c>
      <c r="M402" s="59">
        <f t="shared" si="12"/>
        <v>3916.62</v>
      </c>
      <c r="N402" s="87">
        <v>45736</v>
      </c>
      <c r="O402" s="19" t="s">
        <v>22</v>
      </c>
    </row>
    <row r="403" spans="2:15">
      <c r="B403" s="16" t="s">
        <v>718</v>
      </c>
      <c r="C403" s="18" t="s">
        <v>719</v>
      </c>
      <c r="D403" s="19" t="s">
        <v>19</v>
      </c>
      <c r="E403" s="134" t="str">
        <f>VLOOKUP(D403,'pomocna tabulka'!$B$2:$D$12,3,0)</f>
        <v>Úrad vlády SR</v>
      </c>
      <c r="F403" s="142" t="str">
        <f>+IFERROR(VLOOKUP(VALUE(MID($B403,11,1)),'pomocna tabulka'!$F$2:$G$7,2,0),"")</f>
        <v>Priebežná platba</v>
      </c>
      <c r="G403" s="19" t="s">
        <v>256</v>
      </c>
      <c r="H403" s="29">
        <v>9013.43</v>
      </c>
      <c r="I403" s="17" t="s">
        <v>257</v>
      </c>
      <c r="J403" s="88">
        <v>1590.61</v>
      </c>
      <c r="K403" s="123"/>
      <c r="L403" s="88">
        <v>0</v>
      </c>
      <c r="M403" s="59">
        <f t="shared" si="12"/>
        <v>10604.04</v>
      </c>
      <c r="N403" s="87">
        <v>45736</v>
      </c>
      <c r="O403" s="19" t="s">
        <v>22</v>
      </c>
    </row>
    <row r="404" spans="2:15">
      <c r="B404" s="16" t="s">
        <v>720</v>
      </c>
      <c r="C404" s="18" t="s">
        <v>721</v>
      </c>
      <c r="D404" s="19" t="s">
        <v>19</v>
      </c>
      <c r="E404" s="134" t="str">
        <f>VLOOKUP(D404,'pomocna tabulka'!$B$2:$D$12,3,0)</f>
        <v>Úrad vlády SR</v>
      </c>
      <c r="F404" s="142" t="str">
        <f>+IFERROR(VLOOKUP(VALUE(MID($B404,11,1)),'pomocna tabulka'!$F$2:$G$7,2,0),"")</f>
        <v>Zálohová platba</v>
      </c>
      <c r="G404" s="19" t="s">
        <v>256</v>
      </c>
      <c r="H404" s="29">
        <v>85000</v>
      </c>
      <c r="I404" s="17" t="s">
        <v>257</v>
      </c>
      <c r="J404" s="88">
        <v>15000</v>
      </c>
      <c r="K404" s="123"/>
      <c r="L404" s="88">
        <v>0</v>
      </c>
      <c r="M404" s="59">
        <f t="shared" si="12"/>
        <v>100000</v>
      </c>
      <c r="N404" s="87">
        <v>45736</v>
      </c>
      <c r="O404" s="19" t="s">
        <v>22</v>
      </c>
    </row>
    <row r="405" spans="2:15">
      <c r="B405" s="16" t="s">
        <v>722</v>
      </c>
      <c r="C405" s="18" t="s">
        <v>723</v>
      </c>
      <c r="D405" s="19" t="s">
        <v>19</v>
      </c>
      <c r="E405" s="134" t="str">
        <f>VLOOKUP(D405,'pomocna tabulka'!$B$2:$D$12,3,0)</f>
        <v>Úrad vlády SR</v>
      </c>
      <c r="F405" s="142" t="str">
        <f>+IFERROR(VLOOKUP(VALUE(MID($B405,11,1)),'pomocna tabulka'!$F$2:$G$7,2,0),"")</f>
        <v>Zálohová platba</v>
      </c>
      <c r="G405" s="19" t="s">
        <v>315</v>
      </c>
      <c r="H405" s="29">
        <v>26182.69</v>
      </c>
      <c r="I405" s="17" t="s">
        <v>316</v>
      </c>
      <c r="J405" s="88">
        <v>4620.47</v>
      </c>
      <c r="K405" s="123"/>
      <c r="L405" s="88">
        <v>0</v>
      </c>
      <c r="M405" s="59">
        <f t="shared" si="12"/>
        <v>30803.16</v>
      </c>
      <c r="N405" s="87">
        <v>45736</v>
      </c>
      <c r="O405" s="19" t="s">
        <v>22</v>
      </c>
    </row>
    <row r="406" spans="2:15">
      <c r="B406" s="16" t="s">
        <v>724</v>
      </c>
      <c r="C406" s="18" t="s">
        <v>725</v>
      </c>
      <c r="D406" s="19" t="s">
        <v>19</v>
      </c>
      <c r="E406" s="134" t="str">
        <f>VLOOKUP(D406,'pomocna tabulka'!$B$2:$D$12,3,0)</f>
        <v>Úrad vlády SR</v>
      </c>
      <c r="F406" s="142" t="str">
        <f>+IFERROR(VLOOKUP(VALUE(MID($B406,11,1)),'pomocna tabulka'!$F$2:$G$7,2,0),"")</f>
        <v>Priebežná platba</v>
      </c>
      <c r="G406" s="19" t="s">
        <v>256</v>
      </c>
      <c r="H406" s="29">
        <v>8296.43</v>
      </c>
      <c r="I406" s="17" t="s">
        <v>257</v>
      </c>
      <c r="J406" s="88">
        <v>1464.08</v>
      </c>
      <c r="K406" s="123"/>
      <c r="L406" s="88">
        <v>0</v>
      </c>
      <c r="M406" s="59">
        <f t="shared" si="12"/>
        <v>9760.51</v>
      </c>
      <c r="N406" s="87">
        <v>45736</v>
      </c>
      <c r="O406" s="19" t="s">
        <v>22</v>
      </c>
    </row>
    <row r="407" spans="2:15">
      <c r="B407" s="16" t="s">
        <v>726</v>
      </c>
      <c r="C407" s="18" t="s">
        <v>727</v>
      </c>
      <c r="D407" s="19" t="s">
        <v>19</v>
      </c>
      <c r="E407" s="134" t="str">
        <f>VLOOKUP(D407,'pomocna tabulka'!$B$2:$D$12,3,0)</f>
        <v>Úrad vlády SR</v>
      </c>
      <c r="F407" s="142" t="str">
        <f>+IFERROR(VLOOKUP(VALUE(MID($B407,11,1)),'pomocna tabulka'!$F$2:$G$7,2,0),"")</f>
        <v>Zálohová platba</v>
      </c>
      <c r="G407" s="19" t="s">
        <v>256</v>
      </c>
      <c r="H407" s="29">
        <v>32300</v>
      </c>
      <c r="I407" s="17" t="s">
        <v>257</v>
      </c>
      <c r="J407" s="88">
        <v>5700</v>
      </c>
      <c r="K407" s="123"/>
      <c r="L407" s="88">
        <v>0</v>
      </c>
      <c r="M407" s="59">
        <f t="shared" si="12"/>
        <v>38000</v>
      </c>
      <c r="N407" s="87">
        <v>45736</v>
      </c>
      <c r="O407" s="19" t="s">
        <v>22</v>
      </c>
    </row>
    <row r="408" spans="2:15">
      <c r="B408" s="16" t="s">
        <v>728</v>
      </c>
      <c r="C408" s="18" t="s">
        <v>537</v>
      </c>
      <c r="D408" s="19" t="s">
        <v>19</v>
      </c>
      <c r="E408" s="134" t="str">
        <f>VLOOKUP(D408,'pomocna tabulka'!$B$2:$D$12,3,0)</f>
        <v>Úrad vlády SR</v>
      </c>
      <c r="F408" s="142" t="str">
        <f>+IFERROR(VLOOKUP(VALUE(MID($B408,11,1)),'pomocna tabulka'!$F$2:$G$7,2,0),"")</f>
        <v>Priebežná platba</v>
      </c>
      <c r="G408" s="19" t="s">
        <v>256</v>
      </c>
      <c r="H408" s="29">
        <v>14709.98</v>
      </c>
      <c r="I408" s="17" t="s">
        <v>257</v>
      </c>
      <c r="J408" s="88">
        <v>2595.88</v>
      </c>
      <c r="K408" s="123"/>
      <c r="L408" s="88">
        <v>0</v>
      </c>
      <c r="M408" s="59">
        <f t="shared" si="12"/>
        <v>17305.86</v>
      </c>
      <c r="N408" s="87">
        <v>45736</v>
      </c>
      <c r="O408" s="19" t="s">
        <v>22</v>
      </c>
    </row>
    <row r="409" spans="2:15">
      <c r="B409" s="16" t="s">
        <v>729</v>
      </c>
      <c r="C409" s="18" t="s">
        <v>730</v>
      </c>
      <c r="D409" s="19" t="s">
        <v>19</v>
      </c>
      <c r="E409" s="134" t="str">
        <f>VLOOKUP(D409,'pomocna tabulka'!$B$2:$D$12,3,0)</f>
        <v>Úrad vlády SR</v>
      </c>
      <c r="F409" s="142" t="str">
        <f>+IFERROR(VLOOKUP(VALUE(MID($B409,11,1)),'pomocna tabulka'!$F$2:$G$7,2,0),"")</f>
        <v>Zálohová platba</v>
      </c>
      <c r="G409" s="19" t="s">
        <v>256</v>
      </c>
      <c r="H409" s="29">
        <v>68000</v>
      </c>
      <c r="I409" s="17" t="s">
        <v>257</v>
      </c>
      <c r="J409" s="88">
        <v>12000</v>
      </c>
      <c r="K409" s="123"/>
      <c r="L409" s="88">
        <v>0</v>
      </c>
      <c r="M409" s="59">
        <f t="shared" si="12"/>
        <v>80000</v>
      </c>
      <c r="N409" s="87">
        <v>45736</v>
      </c>
      <c r="O409" s="19" t="s">
        <v>22</v>
      </c>
    </row>
    <row r="410" spans="2:15" ht="30" customHeight="1">
      <c r="B410" s="16" t="s">
        <v>731</v>
      </c>
      <c r="C410" s="28" t="s">
        <v>69</v>
      </c>
      <c r="D410" s="19" t="s">
        <v>29</v>
      </c>
      <c r="E410" s="134" t="str">
        <f>VLOOKUP(D410,'pomocna tabulka'!$B$2:$D$12,3,0)</f>
        <v>MIRRI SR</v>
      </c>
      <c r="F410" s="142" t="str">
        <f>+IFERROR(VLOOKUP(VALUE(MID($B410,11,1)),'pomocna tabulka'!$F$2:$G$7,2,0),"")</f>
        <v>Priebežná platba</v>
      </c>
      <c r="G410" s="22" t="s">
        <v>30</v>
      </c>
      <c r="H410" s="29">
        <v>449583.31</v>
      </c>
      <c r="I410" s="22" t="s">
        <v>31</v>
      </c>
      <c r="J410" s="88">
        <v>98557.31</v>
      </c>
      <c r="K410" s="42" t="s">
        <v>65</v>
      </c>
      <c r="L410" s="88">
        <v>43331.78</v>
      </c>
      <c r="M410" s="59">
        <f t="shared" ref="M410:M455" si="13">SUM(H410+J410+L410)</f>
        <v>591472.4</v>
      </c>
      <c r="N410" s="87">
        <v>45735</v>
      </c>
      <c r="O410" s="136" t="s">
        <v>36</v>
      </c>
    </row>
    <row r="411" spans="2:15">
      <c r="B411" s="16" t="s">
        <v>732</v>
      </c>
      <c r="C411" s="18" t="s">
        <v>384</v>
      </c>
      <c r="D411" s="19" t="s">
        <v>19</v>
      </c>
      <c r="E411" s="134" t="str">
        <f>VLOOKUP(D411,'pomocna tabulka'!$B$2:$D$12,3,0)</f>
        <v>Úrad vlády SR</v>
      </c>
      <c r="F411" s="142" t="str">
        <f>+IFERROR(VLOOKUP(VALUE(MID($B411,11,1)),'pomocna tabulka'!$F$2:$G$7,2,0),"")</f>
        <v>Priebežná platba</v>
      </c>
      <c r="G411" s="19" t="s">
        <v>256</v>
      </c>
      <c r="H411" s="29">
        <v>4361.9799999999996</v>
      </c>
      <c r="I411" s="17" t="s">
        <v>257</v>
      </c>
      <c r="J411" s="88">
        <v>769.76</v>
      </c>
      <c r="K411" s="123"/>
      <c r="L411" s="88">
        <v>0</v>
      </c>
      <c r="M411" s="59">
        <f t="shared" si="13"/>
        <v>5131.74</v>
      </c>
      <c r="N411" s="87">
        <v>45737</v>
      </c>
      <c r="O411" s="19" t="s">
        <v>22</v>
      </c>
    </row>
    <row r="412" spans="2:15">
      <c r="B412" s="16" t="s">
        <v>733</v>
      </c>
      <c r="C412" s="18" t="s">
        <v>389</v>
      </c>
      <c r="D412" s="19" t="s">
        <v>19</v>
      </c>
      <c r="E412" s="134" t="str">
        <f>VLOOKUP(D412,'pomocna tabulka'!$B$2:$D$12,3,0)</f>
        <v>Úrad vlády SR</v>
      </c>
      <c r="F412" s="142" t="str">
        <f>+IFERROR(VLOOKUP(VALUE(MID($B412,11,1)),'pomocna tabulka'!$F$2:$G$7,2,0),"")</f>
        <v>Priebežná platba</v>
      </c>
      <c r="G412" s="19" t="s">
        <v>256</v>
      </c>
      <c r="H412" s="29">
        <v>2451.64</v>
      </c>
      <c r="I412" s="17" t="s">
        <v>257</v>
      </c>
      <c r="J412" s="88">
        <v>432.64</v>
      </c>
      <c r="K412" s="123"/>
      <c r="L412" s="88">
        <v>0</v>
      </c>
      <c r="M412" s="59">
        <f t="shared" si="13"/>
        <v>2884.2799999999997</v>
      </c>
      <c r="N412" s="87">
        <v>45737</v>
      </c>
      <c r="O412" s="19" t="s">
        <v>22</v>
      </c>
    </row>
    <row r="413" spans="2:15">
      <c r="B413" s="16" t="s">
        <v>734</v>
      </c>
      <c r="C413" s="18" t="s">
        <v>735</v>
      </c>
      <c r="D413" s="19" t="s">
        <v>29</v>
      </c>
      <c r="E413" s="134" t="str">
        <f>VLOOKUP(D413,'pomocna tabulka'!$B$2:$D$12,3,0)</f>
        <v>MIRRI SR</v>
      </c>
      <c r="F413" s="142" t="str">
        <f>+IFERROR(VLOOKUP(VALUE(MID($B413,11,1)),'pomocna tabulka'!$F$2:$G$7,2,0),"")</f>
        <v>Priebežná platba</v>
      </c>
      <c r="G413" s="22" t="s">
        <v>30</v>
      </c>
      <c r="H413" s="29">
        <v>195596.9</v>
      </c>
      <c r="I413" s="22" t="s">
        <v>31</v>
      </c>
      <c r="J413" s="88">
        <v>65254.91</v>
      </c>
      <c r="K413" s="42" t="s">
        <v>65</v>
      </c>
      <c r="L413" s="88">
        <v>18852.04</v>
      </c>
      <c r="M413" s="59">
        <f t="shared" si="13"/>
        <v>279703.84999999998</v>
      </c>
      <c r="N413" s="87">
        <v>45737</v>
      </c>
      <c r="O413" s="136" t="s">
        <v>36</v>
      </c>
    </row>
    <row r="414" spans="2:15">
      <c r="B414" s="16" t="s">
        <v>736</v>
      </c>
      <c r="C414" s="18" t="s">
        <v>737</v>
      </c>
      <c r="D414" s="19" t="s">
        <v>29</v>
      </c>
      <c r="E414" s="134" t="str">
        <f>VLOOKUP(D414,'pomocna tabulka'!$B$2:$D$12,3,0)</f>
        <v>MIRRI SR</v>
      </c>
      <c r="F414" s="142" t="str">
        <f>+IFERROR(VLOOKUP(VALUE(MID($B414,11,1)),'pomocna tabulka'!$F$2:$G$7,2,0),"")</f>
        <v>Priebežná platba</v>
      </c>
      <c r="G414" s="22" t="s">
        <v>30</v>
      </c>
      <c r="H414" s="29">
        <v>76055.149999999994</v>
      </c>
      <c r="I414" s="22" t="s">
        <v>31</v>
      </c>
      <c r="J414" s="88">
        <v>25373.47</v>
      </c>
      <c r="K414" s="42" t="s">
        <v>65</v>
      </c>
      <c r="L414" s="88">
        <v>7330.35</v>
      </c>
      <c r="M414" s="59">
        <f t="shared" si="13"/>
        <v>108758.97</v>
      </c>
      <c r="N414" s="87">
        <v>45737</v>
      </c>
      <c r="O414" s="136" t="s">
        <v>36</v>
      </c>
    </row>
    <row r="415" spans="2:15">
      <c r="B415" s="16" t="s">
        <v>738</v>
      </c>
      <c r="C415" s="18" t="s">
        <v>328</v>
      </c>
      <c r="D415" s="19" t="s">
        <v>19</v>
      </c>
      <c r="E415" s="134" t="str">
        <f>VLOOKUP(D415,'pomocna tabulka'!$B$2:$D$12,3,0)</f>
        <v>Úrad vlády SR</v>
      </c>
      <c r="F415" s="142" t="str">
        <f>+IFERROR(VLOOKUP(VALUE(MID($B415,11,1)),'pomocna tabulka'!$F$2:$G$7,2,0),"")</f>
        <v>Zálohová platba</v>
      </c>
      <c r="G415" s="19" t="s">
        <v>256</v>
      </c>
      <c r="H415" s="29">
        <v>68000</v>
      </c>
      <c r="I415" s="17" t="s">
        <v>257</v>
      </c>
      <c r="J415" s="88">
        <v>12000</v>
      </c>
      <c r="K415" s="123"/>
      <c r="L415" s="88">
        <v>0</v>
      </c>
      <c r="M415" s="59">
        <f t="shared" si="13"/>
        <v>80000</v>
      </c>
      <c r="N415" s="87">
        <v>45740</v>
      </c>
      <c r="O415" s="19" t="s">
        <v>22</v>
      </c>
    </row>
    <row r="416" spans="2:15">
      <c r="B416" s="16" t="s">
        <v>739</v>
      </c>
      <c r="C416" s="18" t="s">
        <v>740</v>
      </c>
      <c r="D416" s="19" t="s">
        <v>19</v>
      </c>
      <c r="E416" s="134" t="str">
        <f>VLOOKUP(D416,'pomocna tabulka'!$B$2:$D$12,3,0)</f>
        <v>Úrad vlády SR</v>
      </c>
      <c r="F416" s="142" t="str">
        <f>+IFERROR(VLOOKUP(VALUE(MID($B416,11,1)),'pomocna tabulka'!$F$2:$G$7,2,0),"")</f>
        <v>Zálohová platba</v>
      </c>
      <c r="G416" s="19" t="s">
        <v>256</v>
      </c>
      <c r="H416" s="29">
        <v>29419.96</v>
      </c>
      <c r="I416" s="17" t="s">
        <v>257</v>
      </c>
      <c r="J416" s="88">
        <v>5191.76</v>
      </c>
      <c r="K416" s="123"/>
      <c r="L416" s="88">
        <v>0</v>
      </c>
      <c r="M416" s="59">
        <f t="shared" si="13"/>
        <v>34611.72</v>
      </c>
      <c r="N416" s="87">
        <v>45740</v>
      </c>
      <c r="O416" s="19" t="s">
        <v>22</v>
      </c>
    </row>
    <row r="417" spans="2:15">
      <c r="B417" s="16" t="s">
        <v>741</v>
      </c>
      <c r="C417" s="18" t="s">
        <v>89</v>
      </c>
      <c r="D417" s="19" t="s">
        <v>19</v>
      </c>
      <c r="E417" s="134" t="str">
        <f>VLOOKUP(D417,'pomocna tabulka'!$B$2:$D$12,3,0)</f>
        <v>Úrad vlády SR</v>
      </c>
      <c r="F417" s="142" t="str">
        <f>+IFERROR(VLOOKUP(VALUE(MID($B417,11,1)),'pomocna tabulka'!$F$2:$G$7,2,0),"")</f>
        <v>Priebežná platba</v>
      </c>
      <c r="G417" s="19" t="s">
        <v>256</v>
      </c>
      <c r="H417" s="29">
        <v>8962.49</v>
      </c>
      <c r="I417" s="17" t="s">
        <v>257</v>
      </c>
      <c r="J417" s="88">
        <v>1581.61</v>
      </c>
      <c r="K417" s="123"/>
      <c r="L417" s="88">
        <v>0</v>
      </c>
      <c r="M417" s="59">
        <f t="shared" si="13"/>
        <v>10544.1</v>
      </c>
      <c r="N417" s="87">
        <v>45740</v>
      </c>
      <c r="O417" s="19" t="s">
        <v>22</v>
      </c>
    </row>
    <row r="418" spans="2:15">
      <c r="B418" s="16" t="s">
        <v>742</v>
      </c>
      <c r="C418" s="18" t="s">
        <v>743</v>
      </c>
      <c r="D418" s="19" t="s">
        <v>19</v>
      </c>
      <c r="E418" s="134" t="str">
        <f>VLOOKUP(D418,'pomocna tabulka'!$B$2:$D$12,3,0)</f>
        <v>Úrad vlády SR</v>
      </c>
      <c r="F418" s="142" t="str">
        <f>+IFERROR(VLOOKUP(VALUE(MID($B418,11,1)),'pomocna tabulka'!$F$2:$G$7,2,0),"")</f>
        <v>Zálohová platba</v>
      </c>
      <c r="G418" s="19" t="s">
        <v>256</v>
      </c>
      <c r="H418" s="29">
        <v>16575</v>
      </c>
      <c r="I418" s="17" t="s">
        <v>257</v>
      </c>
      <c r="J418" s="88">
        <v>2925</v>
      </c>
      <c r="K418" s="123"/>
      <c r="L418" s="88">
        <v>0</v>
      </c>
      <c r="M418" s="59">
        <f t="shared" si="13"/>
        <v>19500</v>
      </c>
      <c r="N418" s="87">
        <v>45740</v>
      </c>
      <c r="O418" s="19" t="s">
        <v>22</v>
      </c>
    </row>
    <row r="419" spans="2:15">
      <c r="B419" s="16" t="s">
        <v>744</v>
      </c>
      <c r="C419" s="18" t="s">
        <v>745</v>
      </c>
      <c r="D419" s="19" t="s">
        <v>19</v>
      </c>
      <c r="E419" s="134" t="str">
        <f>VLOOKUP(D419,'pomocna tabulka'!$B$2:$D$12,3,0)</f>
        <v>Úrad vlády SR</v>
      </c>
      <c r="F419" s="142" t="str">
        <f>+IFERROR(VLOOKUP(VALUE(MID($B419,11,1)),'pomocna tabulka'!$F$2:$G$7,2,0),"")</f>
        <v>Zálohová platba</v>
      </c>
      <c r="G419" s="19" t="s">
        <v>256</v>
      </c>
      <c r="H419" s="29">
        <v>85000</v>
      </c>
      <c r="I419" s="17" t="s">
        <v>257</v>
      </c>
      <c r="J419" s="88">
        <v>15000</v>
      </c>
      <c r="K419" s="123"/>
      <c r="L419" s="88">
        <v>0</v>
      </c>
      <c r="M419" s="59">
        <f t="shared" si="13"/>
        <v>100000</v>
      </c>
      <c r="N419" s="87">
        <v>45740</v>
      </c>
      <c r="O419" s="19" t="s">
        <v>22</v>
      </c>
    </row>
    <row r="420" spans="2:15">
      <c r="B420" s="16" t="s">
        <v>746</v>
      </c>
      <c r="C420" s="18" t="s">
        <v>747</v>
      </c>
      <c r="D420" s="19" t="s">
        <v>19</v>
      </c>
      <c r="E420" s="134" t="str">
        <f>VLOOKUP(D420,'pomocna tabulka'!$B$2:$D$12,3,0)</f>
        <v>Úrad vlády SR</v>
      </c>
      <c r="F420" s="142" t="str">
        <f>+IFERROR(VLOOKUP(VALUE(MID($B420,11,1)),'pomocna tabulka'!$F$2:$G$7,2,0),"")</f>
        <v>Zálohová platba</v>
      </c>
      <c r="G420" s="19" t="s">
        <v>256</v>
      </c>
      <c r="H420" s="29">
        <v>42925</v>
      </c>
      <c r="I420" s="17" t="s">
        <v>257</v>
      </c>
      <c r="J420" s="88">
        <v>7575</v>
      </c>
      <c r="K420" s="123"/>
      <c r="L420" s="88">
        <v>0</v>
      </c>
      <c r="M420" s="59">
        <f t="shared" si="13"/>
        <v>50500</v>
      </c>
      <c r="N420" s="87">
        <v>45740</v>
      </c>
      <c r="O420" s="19" t="s">
        <v>22</v>
      </c>
    </row>
    <row r="421" spans="2:15">
      <c r="B421" s="16" t="s">
        <v>748</v>
      </c>
      <c r="C421" s="18" t="s">
        <v>749</v>
      </c>
      <c r="D421" s="19" t="s">
        <v>19</v>
      </c>
      <c r="E421" s="134" t="str">
        <f>VLOOKUP(D421,'pomocna tabulka'!$B$2:$D$12,3,0)</f>
        <v>Úrad vlády SR</v>
      </c>
      <c r="F421" s="142" t="str">
        <f>+IFERROR(VLOOKUP(VALUE(MID($B421,11,1)),'pomocna tabulka'!$F$2:$G$7,2,0),"")</f>
        <v>Zálohová platba</v>
      </c>
      <c r="G421" s="19" t="s">
        <v>256</v>
      </c>
      <c r="H421" s="29">
        <v>25500</v>
      </c>
      <c r="I421" s="17" t="s">
        <v>257</v>
      </c>
      <c r="J421" s="88">
        <v>4500</v>
      </c>
      <c r="K421" s="123"/>
      <c r="L421" s="88">
        <v>0</v>
      </c>
      <c r="M421" s="59">
        <f t="shared" si="13"/>
        <v>30000</v>
      </c>
      <c r="N421" s="87">
        <v>45740</v>
      </c>
      <c r="O421" s="19" t="s">
        <v>22</v>
      </c>
    </row>
    <row r="422" spans="2:15">
      <c r="B422" s="16" t="s">
        <v>750</v>
      </c>
      <c r="C422" s="18" t="s">
        <v>64</v>
      </c>
      <c r="D422" s="19" t="s">
        <v>29</v>
      </c>
      <c r="E422" s="134" t="str">
        <f>VLOOKUP(D422,'pomocna tabulka'!$B$2:$D$12,3,0)</f>
        <v>MIRRI SR</v>
      </c>
      <c r="F422" s="142" t="str">
        <f>+IFERROR(VLOOKUP(VALUE(MID($B422,11,1)),'pomocna tabulka'!$F$2:$G$7,2,0),"")</f>
        <v>Priebežná platba</v>
      </c>
      <c r="G422" s="22" t="s">
        <v>30</v>
      </c>
      <c r="H422" s="29">
        <v>4070.71</v>
      </c>
      <c r="I422" s="22" t="s">
        <v>31</v>
      </c>
      <c r="J422" s="88">
        <v>1358.07</v>
      </c>
      <c r="K422" s="17" t="s">
        <v>65</v>
      </c>
      <c r="L422" s="88">
        <v>392.34</v>
      </c>
      <c r="M422" s="59">
        <f t="shared" si="13"/>
        <v>5821.12</v>
      </c>
      <c r="N422" s="87">
        <v>45737</v>
      </c>
      <c r="O422" s="136" t="s">
        <v>36</v>
      </c>
    </row>
    <row r="423" spans="2:15">
      <c r="B423" s="16" t="s">
        <v>751</v>
      </c>
      <c r="C423" s="18" t="s">
        <v>752</v>
      </c>
      <c r="D423" s="19" t="s">
        <v>19</v>
      </c>
      <c r="E423" s="134" t="str">
        <f>VLOOKUP(D423,'pomocna tabulka'!$B$2:$D$12,3,0)</f>
        <v>Úrad vlády SR</v>
      </c>
      <c r="F423" s="142" t="str">
        <f>+IFERROR(VLOOKUP(VALUE(MID($B423,11,1)),'pomocna tabulka'!$F$2:$G$7,2,0),"")</f>
        <v>Zálohová platba</v>
      </c>
      <c r="G423" s="19" t="s">
        <v>256</v>
      </c>
      <c r="H423" s="29">
        <v>85000</v>
      </c>
      <c r="I423" s="17" t="s">
        <v>257</v>
      </c>
      <c r="J423" s="88">
        <v>15000</v>
      </c>
      <c r="K423" s="123"/>
      <c r="L423" s="88">
        <v>0</v>
      </c>
      <c r="M423" s="59">
        <f t="shared" si="13"/>
        <v>100000</v>
      </c>
      <c r="N423" s="87">
        <v>45740</v>
      </c>
      <c r="O423" s="19" t="s">
        <v>22</v>
      </c>
    </row>
    <row r="424" spans="2:15">
      <c r="B424" s="16" t="s">
        <v>753</v>
      </c>
      <c r="C424" s="18" t="s">
        <v>683</v>
      </c>
      <c r="D424" s="19" t="s">
        <v>19</v>
      </c>
      <c r="E424" s="134" t="str">
        <f>VLOOKUP(D424,'pomocna tabulka'!$B$2:$D$12,3,0)</f>
        <v>Úrad vlády SR</v>
      </c>
      <c r="F424" s="142" t="str">
        <f>+IFERROR(VLOOKUP(VALUE(MID($B424,11,1)),'pomocna tabulka'!$F$2:$G$7,2,0),"")</f>
        <v>Priebežná platba</v>
      </c>
      <c r="G424" s="19" t="s">
        <v>256</v>
      </c>
      <c r="H424" s="113">
        <v>4903.28</v>
      </c>
      <c r="I424" s="17" t="s">
        <v>257</v>
      </c>
      <c r="J424" s="88">
        <v>865.28</v>
      </c>
      <c r="K424" s="123"/>
      <c r="L424" s="88">
        <v>0</v>
      </c>
      <c r="M424" s="59">
        <f t="shared" si="13"/>
        <v>5768.5599999999995</v>
      </c>
      <c r="N424" s="87">
        <v>45740</v>
      </c>
      <c r="O424" s="19" t="s">
        <v>22</v>
      </c>
    </row>
    <row r="425" spans="2:15">
      <c r="B425" s="16" t="s">
        <v>754</v>
      </c>
      <c r="C425" s="18" t="s">
        <v>99</v>
      </c>
      <c r="D425" s="19" t="s">
        <v>19</v>
      </c>
      <c r="E425" s="134" t="str">
        <f>VLOOKUP(D425,'pomocna tabulka'!$B$2:$D$12,3,0)</f>
        <v>Úrad vlády SR</v>
      </c>
      <c r="F425" s="142" t="str">
        <f>+IFERROR(VLOOKUP(VALUE(MID($B425,11,1)),'pomocna tabulka'!$F$2:$G$7,2,0),"")</f>
        <v>Priebežná platba</v>
      </c>
      <c r="G425" s="19" t="s">
        <v>256</v>
      </c>
      <c r="H425" s="29">
        <v>4810.18</v>
      </c>
      <c r="I425" s="17" t="s">
        <v>257</v>
      </c>
      <c r="J425" s="88">
        <v>848.86</v>
      </c>
      <c r="K425" s="17"/>
      <c r="L425" s="88">
        <v>0</v>
      </c>
      <c r="M425" s="59">
        <f t="shared" si="13"/>
        <v>5659.04</v>
      </c>
      <c r="N425" s="87">
        <v>45740</v>
      </c>
      <c r="O425" s="19" t="s">
        <v>22</v>
      </c>
    </row>
    <row r="426" spans="2:15">
      <c r="B426" s="16" t="s">
        <v>755</v>
      </c>
      <c r="C426" s="18" t="s">
        <v>756</v>
      </c>
      <c r="D426" s="19" t="s">
        <v>29</v>
      </c>
      <c r="E426" s="134" t="str">
        <f>VLOOKUP(D426,'pomocna tabulka'!$B$2:$D$12,3,0)</f>
        <v>MIRRI SR</v>
      </c>
      <c r="F426" s="142" t="str">
        <f>+IFERROR(VLOOKUP(VALUE(MID($B426,11,1)),'pomocna tabulka'!$F$2:$G$7,2,0),"")</f>
        <v>Priebežná platba</v>
      </c>
      <c r="G426" s="22" t="s">
        <v>30</v>
      </c>
      <c r="H426" s="113">
        <v>4521.96</v>
      </c>
      <c r="I426" s="22" t="s">
        <v>31</v>
      </c>
      <c r="J426" s="88">
        <v>1046.28</v>
      </c>
      <c r="K426" s="123"/>
      <c r="L426" s="88">
        <v>0</v>
      </c>
      <c r="M426" s="59">
        <f t="shared" si="13"/>
        <v>5568.24</v>
      </c>
      <c r="N426" s="87">
        <v>45741</v>
      </c>
      <c r="O426" s="19" t="s">
        <v>22</v>
      </c>
    </row>
    <row r="427" spans="2:15">
      <c r="B427" s="16" t="s">
        <v>757</v>
      </c>
      <c r="C427" s="18" t="s">
        <v>758</v>
      </c>
      <c r="D427" s="19" t="s">
        <v>19</v>
      </c>
      <c r="E427" s="134" t="str">
        <f>VLOOKUP(D427,'pomocna tabulka'!$B$2:$D$12,3,0)</f>
        <v>Úrad vlády SR</v>
      </c>
      <c r="F427" s="142" t="str">
        <f>+IFERROR(VLOOKUP(VALUE(MID($B427,11,1)),'pomocna tabulka'!$F$2:$G$7,2,0),"")</f>
        <v>Zálohová platba</v>
      </c>
      <c r="G427" s="19" t="s">
        <v>256</v>
      </c>
      <c r="H427" s="113">
        <v>17000</v>
      </c>
      <c r="I427" s="17" t="s">
        <v>257</v>
      </c>
      <c r="J427" s="88">
        <v>3000</v>
      </c>
      <c r="K427" s="123"/>
      <c r="L427" s="88">
        <v>0</v>
      </c>
      <c r="M427" s="59">
        <f t="shared" si="13"/>
        <v>20000</v>
      </c>
      <c r="N427" s="87">
        <v>45741</v>
      </c>
      <c r="O427" s="19" t="s">
        <v>22</v>
      </c>
    </row>
    <row r="428" spans="2:15">
      <c r="B428" s="16" t="s">
        <v>759</v>
      </c>
      <c r="C428" s="18" t="s">
        <v>207</v>
      </c>
      <c r="D428" s="19" t="s">
        <v>19</v>
      </c>
      <c r="E428" s="134" t="str">
        <f>VLOOKUP(D428,'pomocna tabulka'!$B$2:$D$12,3,0)</f>
        <v>Úrad vlády SR</v>
      </c>
      <c r="F428" s="142" t="str">
        <f>+IFERROR(VLOOKUP(VALUE(MID($B428,11,1)),'pomocna tabulka'!$F$2:$G$7,2,0),"")</f>
        <v>Priebežná platba</v>
      </c>
      <c r="G428" s="19" t="s">
        <v>256</v>
      </c>
      <c r="H428" s="29">
        <v>4903.3100000000004</v>
      </c>
      <c r="I428" s="17" t="s">
        <v>257</v>
      </c>
      <c r="J428" s="88">
        <v>865.29</v>
      </c>
      <c r="K428" s="123"/>
      <c r="L428" s="88">
        <v>0</v>
      </c>
      <c r="M428" s="59">
        <f t="shared" si="13"/>
        <v>5768.6</v>
      </c>
      <c r="N428" s="87">
        <v>45741</v>
      </c>
      <c r="O428" s="19" t="s">
        <v>22</v>
      </c>
    </row>
    <row r="429" spans="2:15">
      <c r="B429" s="16" t="s">
        <v>760</v>
      </c>
      <c r="C429" s="18" t="s">
        <v>442</v>
      </c>
      <c r="D429" s="19" t="s">
        <v>19</v>
      </c>
      <c r="E429" s="134" t="str">
        <f>VLOOKUP(D429,'pomocna tabulka'!$B$2:$D$12,3,0)</f>
        <v>Úrad vlády SR</v>
      </c>
      <c r="F429" s="142" t="str">
        <f>+IFERROR(VLOOKUP(VALUE(MID($B429,11,1)),'pomocna tabulka'!$F$2:$G$7,2,0),"")</f>
        <v>Priebežná platba</v>
      </c>
      <c r="G429" s="19" t="s">
        <v>256</v>
      </c>
      <c r="H429" s="29">
        <v>4903.32</v>
      </c>
      <c r="I429" s="17" t="s">
        <v>257</v>
      </c>
      <c r="J429" s="88">
        <v>865.29</v>
      </c>
      <c r="K429" s="123"/>
      <c r="L429" s="88">
        <v>0</v>
      </c>
      <c r="M429" s="59">
        <f t="shared" si="13"/>
        <v>5768.61</v>
      </c>
      <c r="N429" s="87">
        <v>45741</v>
      </c>
      <c r="O429" s="19" t="s">
        <v>22</v>
      </c>
    </row>
    <row r="430" spans="2:15" ht="28.5" customHeight="1">
      <c r="B430" s="16" t="s">
        <v>761</v>
      </c>
      <c r="C430" s="18" t="s">
        <v>762</v>
      </c>
      <c r="D430" s="19" t="s">
        <v>314</v>
      </c>
      <c r="E430" s="134" t="str">
        <f>VLOOKUP(D430,'pomocna tabulka'!$B$2:$D$12,3,0)</f>
        <v xml:space="preserve">Slovenská inovačná a energetická agentúra </v>
      </c>
      <c r="F430" s="142" t="str">
        <f>+IFERROR(VLOOKUP(VALUE(MID($B430,11,1)),'pomocna tabulka'!$F$2:$G$7,2,0),"")</f>
        <v>Predfinancovanie</v>
      </c>
      <c r="G430" s="19" t="s">
        <v>315</v>
      </c>
      <c r="H430" s="29">
        <v>80889.69</v>
      </c>
      <c r="I430" s="17" t="s">
        <v>316</v>
      </c>
      <c r="J430" s="88">
        <v>14274.65</v>
      </c>
      <c r="K430" s="123"/>
      <c r="L430" s="88">
        <v>0</v>
      </c>
      <c r="M430" s="59">
        <f t="shared" si="13"/>
        <v>95164.34</v>
      </c>
      <c r="N430" s="87">
        <v>45741</v>
      </c>
      <c r="O430" s="19" t="s">
        <v>22</v>
      </c>
    </row>
    <row r="431" spans="2:15">
      <c r="B431" s="16" t="s">
        <v>763</v>
      </c>
      <c r="C431" s="18" t="s">
        <v>764</v>
      </c>
      <c r="D431" s="19" t="s">
        <v>19</v>
      </c>
      <c r="E431" s="134" t="str">
        <f>VLOOKUP(D431,'pomocna tabulka'!$B$2:$D$12,3,0)</f>
        <v>Úrad vlády SR</v>
      </c>
      <c r="F431" s="142" t="str">
        <f>+IFERROR(VLOOKUP(VALUE(MID($B431,11,1)),'pomocna tabulka'!$F$2:$G$7,2,0),"")</f>
        <v>Priebežná platba</v>
      </c>
      <c r="G431" s="19" t="s">
        <v>256</v>
      </c>
      <c r="H431" s="29">
        <v>13144.6</v>
      </c>
      <c r="I431" s="17" t="s">
        <v>257</v>
      </c>
      <c r="J431" s="88">
        <v>2319.64</v>
      </c>
      <c r="K431" s="123"/>
      <c r="L431" s="88">
        <v>0</v>
      </c>
      <c r="M431" s="59">
        <f t="shared" si="13"/>
        <v>15464.24</v>
      </c>
      <c r="N431" s="87">
        <v>45741</v>
      </c>
      <c r="O431" s="19" t="s">
        <v>22</v>
      </c>
    </row>
    <row r="432" spans="2:15">
      <c r="B432" s="16" t="s">
        <v>765</v>
      </c>
      <c r="C432" s="18" t="s">
        <v>766</v>
      </c>
      <c r="D432" s="19" t="s">
        <v>19</v>
      </c>
      <c r="E432" s="134" t="str">
        <f>VLOOKUP(D432,'pomocna tabulka'!$B$2:$D$12,3,0)</f>
        <v>Úrad vlády SR</v>
      </c>
      <c r="F432" s="142" t="str">
        <f>+IFERROR(VLOOKUP(VALUE(MID($B432,11,1)),'pomocna tabulka'!$F$2:$G$7,2,0),"")</f>
        <v>Priebežná platba</v>
      </c>
      <c r="G432" s="19" t="s">
        <v>256</v>
      </c>
      <c r="H432" s="29">
        <v>9361.76</v>
      </c>
      <c r="I432" s="17" t="s">
        <v>257</v>
      </c>
      <c r="J432" s="88">
        <v>1652.07</v>
      </c>
      <c r="K432" s="123"/>
      <c r="L432" s="88">
        <v>0</v>
      </c>
      <c r="M432" s="59">
        <f t="shared" si="13"/>
        <v>11013.83</v>
      </c>
      <c r="N432" s="87">
        <v>45741</v>
      </c>
      <c r="O432" s="19" t="s">
        <v>22</v>
      </c>
    </row>
    <row r="433" spans="2:15">
      <c r="B433" s="16" t="s">
        <v>767</v>
      </c>
      <c r="C433" s="18" t="s">
        <v>768</v>
      </c>
      <c r="D433" s="19" t="s">
        <v>19</v>
      </c>
      <c r="E433" s="134" t="str">
        <f>VLOOKUP(D433,'pomocna tabulka'!$B$2:$D$12,3,0)</f>
        <v>Úrad vlády SR</v>
      </c>
      <c r="F433" s="142" t="str">
        <f>+IFERROR(VLOOKUP(VALUE(MID($B433,11,1)),'pomocna tabulka'!$F$2:$G$7,2,0),"")</f>
        <v>Zálohová platba</v>
      </c>
      <c r="G433" s="19" t="s">
        <v>315</v>
      </c>
      <c r="H433" s="29">
        <v>58086.74</v>
      </c>
      <c r="I433" s="17" t="s">
        <v>316</v>
      </c>
      <c r="J433" s="88">
        <v>10250.6</v>
      </c>
      <c r="K433" s="123"/>
      <c r="L433" s="88">
        <v>0</v>
      </c>
      <c r="M433" s="59">
        <f t="shared" si="13"/>
        <v>68337.34</v>
      </c>
      <c r="N433" s="87">
        <v>45741</v>
      </c>
      <c r="O433" s="19" t="s">
        <v>22</v>
      </c>
    </row>
    <row r="434" spans="2:15">
      <c r="B434" s="16" t="s">
        <v>769</v>
      </c>
      <c r="C434" s="18" t="s">
        <v>504</v>
      </c>
      <c r="D434" s="19" t="s">
        <v>19</v>
      </c>
      <c r="E434" s="134" t="str">
        <f>VLOOKUP(D434,'pomocna tabulka'!$B$2:$D$12,3,0)</f>
        <v>Úrad vlády SR</v>
      </c>
      <c r="F434" s="142" t="str">
        <f>+IFERROR(VLOOKUP(VALUE(MID($B434,11,1)),'pomocna tabulka'!$F$2:$G$7,2,0),"")</f>
        <v>Zálohová platba</v>
      </c>
      <c r="G434" s="19" t="s">
        <v>256</v>
      </c>
      <c r="H434" s="29">
        <v>5036250</v>
      </c>
      <c r="I434" s="17" t="s">
        <v>257</v>
      </c>
      <c r="J434" s="88">
        <v>888750</v>
      </c>
      <c r="K434" s="123"/>
      <c r="L434" s="88">
        <v>0</v>
      </c>
      <c r="M434" s="59">
        <f t="shared" si="13"/>
        <v>5925000</v>
      </c>
      <c r="N434" s="87">
        <v>45741</v>
      </c>
      <c r="O434" s="136" t="s">
        <v>36</v>
      </c>
    </row>
    <row r="435" spans="2:15">
      <c r="B435" s="16" t="s">
        <v>770</v>
      </c>
      <c r="C435" s="18" t="s">
        <v>504</v>
      </c>
      <c r="D435" s="19" t="s">
        <v>29</v>
      </c>
      <c r="E435" s="134" t="str">
        <f>VLOOKUP(D435,'pomocna tabulka'!$B$2:$D$12,3,0)</f>
        <v>MIRRI SR</v>
      </c>
      <c r="F435" s="142" t="str">
        <f>+IFERROR(VLOOKUP(VALUE(MID($B435,11,1)),'pomocna tabulka'!$F$2:$G$7,2,0),"")</f>
        <v>Priebežná platba</v>
      </c>
      <c r="G435" s="19" t="s">
        <v>20</v>
      </c>
      <c r="H435" s="29">
        <v>43737.5</v>
      </c>
      <c r="I435" s="17" t="s">
        <v>21</v>
      </c>
      <c r="J435" s="88">
        <v>14593.07</v>
      </c>
      <c r="K435" s="17" t="s">
        <v>224</v>
      </c>
      <c r="L435" s="88">
        <v>1257.3</v>
      </c>
      <c r="M435" s="59">
        <f t="shared" si="13"/>
        <v>59587.87</v>
      </c>
      <c r="N435" s="87">
        <v>45740</v>
      </c>
      <c r="O435" s="136" t="s">
        <v>36</v>
      </c>
    </row>
    <row r="436" spans="2:15">
      <c r="B436" s="20" t="s">
        <v>771</v>
      </c>
      <c r="C436" s="18" t="s">
        <v>281</v>
      </c>
      <c r="D436" s="19" t="s">
        <v>19</v>
      </c>
      <c r="E436" s="144" t="str">
        <f>VLOOKUP(D436,'pomocna tabulka'!$B$2:$D$12,3,0)</f>
        <v>Úrad vlády SR</v>
      </c>
      <c r="F436" s="145" t="str">
        <f>+IFERROR(VLOOKUP(VALUE(MID($B436,11,1)),'pomocna tabulka'!$F$2:$G$7,2,0),"")</f>
        <v>Priebežná platba</v>
      </c>
      <c r="G436" s="19" t="s">
        <v>256</v>
      </c>
      <c r="H436" s="112">
        <v>4903.28</v>
      </c>
      <c r="I436" s="17" t="s">
        <v>257</v>
      </c>
      <c r="J436" s="112">
        <v>865.29</v>
      </c>
      <c r="K436" s="123"/>
      <c r="L436" s="88">
        <v>0</v>
      </c>
      <c r="M436" s="59">
        <f t="shared" si="13"/>
        <v>5768.57</v>
      </c>
      <c r="N436" s="87">
        <v>45741</v>
      </c>
      <c r="O436" s="19" t="s">
        <v>22</v>
      </c>
    </row>
    <row r="437" spans="2:15">
      <c r="B437" s="16" t="s">
        <v>772</v>
      </c>
      <c r="C437" s="18" t="s">
        <v>229</v>
      </c>
      <c r="D437" s="19" t="s">
        <v>19</v>
      </c>
      <c r="E437" s="144" t="str">
        <f>VLOOKUP(D437,'pomocna tabulka'!$B$2:$D$12,3,0)</f>
        <v>Úrad vlády SR</v>
      </c>
      <c r="F437" s="145" t="str">
        <f>+IFERROR(VLOOKUP(VALUE(MID($B437,11,1)),'pomocna tabulka'!$F$2:$G$7,2,0),"")</f>
        <v>Priebežná platba</v>
      </c>
      <c r="G437" s="19" t="s">
        <v>256</v>
      </c>
      <c r="H437" s="29">
        <v>4903.29</v>
      </c>
      <c r="I437" s="17" t="s">
        <v>257</v>
      </c>
      <c r="J437" s="88">
        <v>865.29</v>
      </c>
      <c r="K437" s="17"/>
      <c r="L437" s="88">
        <v>0</v>
      </c>
      <c r="M437" s="59">
        <f t="shared" si="13"/>
        <v>5768.58</v>
      </c>
      <c r="N437" s="87">
        <v>45741</v>
      </c>
      <c r="O437" s="19" t="s">
        <v>22</v>
      </c>
    </row>
    <row r="438" spans="2:15">
      <c r="B438" s="16" t="s">
        <v>773</v>
      </c>
      <c r="C438" s="18" t="s">
        <v>149</v>
      </c>
      <c r="D438" s="19" t="s">
        <v>19</v>
      </c>
      <c r="E438" s="144" t="str">
        <f>VLOOKUP(D438,'pomocna tabulka'!$B$2:$D$12,3,0)</f>
        <v>Úrad vlády SR</v>
      </c>
      <c r="F438" s="145" t="str">
        <f>+IFERROR(VLOOKUP(VALUE(MID($B438,11,1)),'pomocna tabulka'!$F$2:$G$7,2,0),"")</f>
        <v>Priebežná platba</v>
      </c>
      <c r="G438" s="19" t="s">
        <v>256</v>
      </c>
      <c r="H438" s="29">
        <v>7354.92</v>
      </c>
      <c r="I438" s="17" t="s">
        <v>257</v>
      </c>
      <c r="J438" s="88">
        <v>1297.93</v>
      </c>
      <c r="K438" s="123"/>
      <c r="L438" s="88">
        <v>0</v>
      </c>
      <c r="M438" s="59">
        <f t="shared" si="13"/>
        <v>8652.85</v>
      </c>
      <c r="N438" s="87">
        <v>45741</v>
      </c>
      <c r="O438" s="19" t="s">
        <v>22</v>
      </c>
    </row>
    <row r="439" spans="2:15">
      <c r="B439" s="16" t="s">
        <v>774</v>
      </c>
      <c r="C439" s="18" t="s">
        <v>775</v>
      </c>
      <c r="D439" s="19" t="s">
        <v>19</v>
      </c>
      <c r="E439" s="144" t="str">
        <f>VLOOKUP(D439,'pomocna tabulka'!$B$2:$D$12,3,0)</f>
        <v>Úrad vlády SR</v>
      </c>
      <c r="F439" s="145" t="str">
        <f>+IFERROR(VLOOKUP(VALUE(MID($B439,11,1)),'pomocna tabulka'!$F$2:$G$7,2,0),"")</f>
        <v>Zálohová platba</v>
      </c>
      <c r="G439" s="19" t="s">
        <v>256</v>
      </c>
      <c r="H439" s="29">
        <v>22270</v>
      </c>
      <c r="I439" s="17" t="s">
        <v>257</v>
      </c>
      <c r="J439" s="88">
        <v>3930</v>
      </c>
      <c r="K439" s="123"/>
      <c r="L439" s="88">
        <v>0</v>
      </c>
      <c r="M439" s="59">
        <f t="shared" si="13"/>
        <v>26200</v>
      </c>
      <c r="N439" s="87">
        <v>45741</v>
      </c>
      <c r="O439" s="19" t="s">
        <v>22</v>
      </c>
    </row>
    <row r="440" spans="2:15">
      <c r="B440" s="20" t="s">
        <v>776</v>
      </c>
      <c r="C440" s="28" t="s">
        <v>384</v>
      </c>
      <c r="D440" s="22" t="s">
        <v>19</v>
      </c>
      <c r="E440" s="144" t="str">
        <f>VLOOKUP(D440,'pomocna tabulka'!$B$2:$D$12,3,0)</f>
        <v>Úrad vlády SR</v>
      </c>
      <c r="F440" s="145" t="str">
        <f>+IFERROR(VLOOKUP(VALUE(MID($B440,11,1)),'pomocna tabulka'!$F$2:$G$7,2,0),"")</f>
        <v>Priebežná platba</v>
      </c>
      <c r="G440" s="19" t="s">
        <v>256</v>
      </c>
      <c r="H440" s="112">
        <v>4268.71</v>
      </c>
      <c r="I440" s="23" t="s">
        <v>257</v>
      </c>
      <c r="J440" s="86">
        <v>753.3</v>
      </c>
      <c r="K440" s="125"/>
      <c r="L440" s="86">
        <v>0</v>
      </c>
      <c r="M440" s="59">
        <f t="shared" si="13"/>
        <v>5022.01</v>
      </c>
      <c r="N440" s="90">
        <v>45741</v>
      </c>
      <c r="O440" s="22" t="s">
        <v>22</v>
      </c>
    </row>
    <row r="441" spans="2:15">
      <c r="B441" s="16" t="s">
        <v>777</v>
      </c>
      <c r="C441" s="18" t="s">
        <v>450</v>
      </c>
      <c r="D441" s="19" t="s">
        <v>19</v>
      </c>
      <c r="E441" s="134" t="str">
        <f>VLOOKUP(D441,'pomocna tabulka'!$B$2:$D$12,3,0)</f>
        <v>Úrad vlády SR</v>
      </c>
      <c r="F441" s="142" t="str">
        <f>+IFERROR(VLOOKUP(VALUE(MID($B441,11,1)),'pomocna tabulka'!$F$2:$G$7,2,0),"")</f>
        <v>Priebežná platba</v>
      </c>
      <c r="G441" s="19" t="s">
        <v>256</v>
      </c>
      <c r="H441" s="29">
        <v>4764.59</v>
      </c>
      <c r="I441" s="19" t="s">
        <v>257</v>
      </c>
      <c r="J441" s="88">
        <v>840.81</v>
      </c>
      <c r="K441" s="123"/>
      <c r="L441" s="88">
        <v>0</v>
      </c>
      <c r="M441" s="59">
        <f t="shared" si="13"/>
        <v>5605.4</v>
      </c>
      <c r="N441" s="90">
        <v>45742</v>
      </c>
      <c r="O441" s="19" t="s">
        <v>22</v>
      </c>
    </row>
    <row r="442" spans="2:15" ht="31.5" customHeight="1">
      <c r="B442" s="16" t="s">
        <v>778</v>
      </c>
      <c r="C442" s="18" t="s">
        <v>69</v>
      </c>
      <c r="D442" s="19" t="s">
        <v>29</v>
      </c>
      <c r="E442" s="134" t="str">
        <f>VLOOKUP(D442,'pomocna tabulka'!$B$2:$D$12,3,0)</f>
        <v>MIRRI SR</v>
      </c>
      <c r="F442" s="142" t="str">
        <f>+IFERROR(VLOOKUP(VALUE(MID($B442,11,1)),'pomocna tabulka'!$F$2:$G$7,2,0),"")</f>
        <v>Priebežná platba</v>
      </c>
      <c r="G442" s="22" t="s">
        <v>30</v>
      </c>
      <c r="H442" s="29">
        <v>567146.5</v>
      </c>
      <c r="I442" s="22" t="s">
        <v>31</v>
      </c>
      <c r="J442" s="88">
        <v>189211.04</v>
      </c>
      <c r="K442" s="17" t="s">
        <v>65</v>
      </c>
      <c r="L442" s="88">
        <v>54662.77</v>
      </c>
      <c r="M442" s="59">
        <f t="shared" si="13"/>
        <v>811020.31</v>
      </c>
      <c r="N442" s="90">
        <v>45741</v>
      </c>
      <c r="O442" s="136" t="s">
        <v>36</v>
      </c>
    </row>
    <row r="443" spans="2:15">
      <c r="B443" s="16" t="s">
        <v>779</v>
      </c>
      <c r="C443" s="18" t="s">
        <v>266</v>
      </c>
      <c r="D443" s="19" t="s">
        <v>19</v>
      </c>
      <c r="E443" s="134" t="str">
        <f>VLOOKUP(D443,'pomocna tabulka'!$B$2:$D$12,3,0)</f>
        <v>Úrad vlády SR</v>
      </c>
      <c r="F443" s="142" t="str">
        <f>+IFERROR(VLOOKUP(VALUE(MID($B443,11,1)),'pomocna tabulka'!$F$2:$G$7,2,0),"")</f>
        <v>Priebežná platba</v>
      </c>
      <c r="G443" s="19" t="s">
        <v>256</v>
      </c>
      <c r="H443" s="29">
        <v>8625.4500000000007</v>
      </c>
      <c r="I443" s="19" t="s">
        <v>257</v>
      </c>
      <c r="J443" s="88">
        <v>1522.14</v>
      </c>
      <c r="K443" s="123"/>
      <c r="L443" s="88">
        <v>0</v>
      </c>
      <c r="M443" s="59">
        <f t="shared" si="13"/>
        <v>10147.59</v>
      </c>
      <c r="N443" s="90">
        <v>45742</v>
      </c>
      <c r="O443" s="19" t="s">
        <v>22</v>
      </c>
    </row>
    <row r="444" spans="2:15">
      <c r="B444" s="16" t="s">
        <v>780</v>
      </c>
      <c r="C444" s="18" t="s">
        <v>207</v>
      </c>
      <c r="D444" s="19" t="s">
        <v>19</v>
      </c>
      <c r="E444" s="134" t="str">
        <f>VLOOKUP(D444,'pomocna tabulka'!$B$2:$D$12,3,0)</f>
        <v>Úrad vlády SR</v>
      </c>
      <c r="F444" s="142" t="str">
        <f>+IFERROR(VLOOKUP(VALUE(MID($B444,11,1)),'pomocna tabulka'!$F$2:$G$7,2,0),"")</f>
        <v>Priebežná platba</v>
      </c>
      <c r="G444" s="19" t="s">
        <v>256</v>
      </c>
      <c r="H444" s="29">
        <v>3965.65</v>
      </c>
      <c r="I444" s="19" t="s">
        <v>257</v>
      </c>
      <c r="J444" s="88">
        <v>699.82</v>
      </c>
      <c r="K444" s="123"/>
      <c r="L444" s="88">
        <v>0</v>
      </c>
      <c r="M444" s="59">
        <f t="shared" si="13"/>
        <v>4665.47</v>
      </c>
      <c r="N444" s="90">
        <v>45742</v>
      </c>
      <c r="O444" s="19" t="s">
        <v>22</v>
      </c>
    </row>
    <row r="445" spans="2:15" ht="15.75" customHeight="1">
      <c r="B445" s="16" t="s">
        <v>781</v>
      </c>
      <c r="C445" s="18" t="s">
        <v>782</v>
      </c>
      <c r="D445" s="19" t="s">
        <v>19</v>
      </c>
      <c r="E445" s="134" t="str">
        <f>VLOOKUP(D445,'pomocna tabulka'!$B$2:$D$12,3,0)</f>
        <v>Úrad vlády SR</v>
      </c>
      <c r="F445" s="142" t="str">
        <f>+IFERROR(VLOOKUP(VALUE(MID($B445,11,1)),'pomocna tabulka'!$F$2:$G$7,2,0),"")</f>
        <v>Zálohová platba</v>
      </c>
      <c r="G445" s="19" t="s">
        <v>256</v>
      </c>
      <c r="H445" s="29">
        <v>54060</v>
      </c>
      <c r="I445" s="19" t="s">
        <v>257</v>
      </c>
      <c r="J445" s="88">
        <v>9540</v>
      </c>
      <c r="K445" s="123"/>
      <c r="L445" s="88">
        <v>0</v>
      </c>
      <c r="M445" s="59">
        <f t="shared" si="13"/>
        <v>63600</v>
      </c>
      <c r="N445" s="90">
        <v>45742</v>
      </c>
      <c r="O445" s="19" t="s">
        <v>22</v>
      </c>
    </row>
    <row r="446" spans="2:15">
      <c r="B446" s="16" t="s">
        <v>783</v>
      </c>
      <c r="C446" s="18" t="s">
        <v>784</v>
      </c>
      <c r="D446" s="19" t="s">
        <v>19</v>
      </c>
      <c r="E446" s="134" t="str">
        <f>VLOOKUP(D446,'pomocna tabulka'!$B$2:$D$12,3,0)</f>
        <v>Úrad vlády SR</v>
      </c>
      <c r="F446" s="142" t="str">
        <f>+IFERROR(VLOOKUP(VALUE(MID($B446,11,1)),'pomocna tabulka'!$F$2:$G$7,2,0),"")</f>
        <v>Zálohová platba</v>
      </c>
      <c r="G446" s="19" t="s">
        <v>315</v>
      </c>
      <c r="H446" s="29">
        <v>40739.78</v>
      </c>
      <c r="I446" s="19" t="s">
        <v>316</v>
      </c>
      <c r="J446" s="88">
        <v>7189.37</v>
      </c>
      <c r="K446" s="123"/>
      <c r="L446" s="88">
        <v>0</v>
      </c>
      <c r="M446" s="59">
        <f t="shared" si="13"/>
        <v>47929.15</v>
      </c>
      <c r="N446" s="90">
        <v>45742</v>
      </c>
      <c r="O446" s="19" t="s">
        <v>22</v>
      </c>
    </row>
    <row r="447" spans="2:15">
      <c r="B447" s="16" t="s">
        <v>785</v>
      </c>
      <c r="C447" s="18" t="s">
        <v>786</v>
      </c>
      <c r="D447" s="19" t="s">
        <v>19</v>
      </c>
      <c r="E447" s="134" t="str">
        <f>VLOOKUP(D447,'pomocna tabulka'!$B$2:$D$12,3,0)</f>
        <v>Úrad vlády SR</v>
      </c>
      <c r="F447" s="142" t="str">
        <f>+IFERROR(VLOOKUP(VALUE(MID($B447,11,1)),'pomocna tabulka'!$F$2:$G$7,2,0),"")</f>
        <v>Zálohová platba</v>
      </c>
      <c r="G447" s="19" t="s">
        <v>256</v>
      </c>
      <c r="H447" s="29">
        <v>41650</v>
      </c>
      <c r="I447" s="19" t="s">
        <v>257</v>
      </c>
      <c r="J447" s="88">
        <v>7350</v>
      </c>
      <c r="K447" s="123"/>
      <c r="L447" s="88">
        <v>0</v>
      </c>
      <c r="M447" s="59">
        <f t="shared" si="13"/>
        <v>49000</v>
      </c>
      <c r="N447" s="90">
        <v>45742</v>
      </c>
      <c r="O447" s="19" t="s">
        <v>22</v>
      </c>
    </row>
    <row r="448" spans="2:15">
      <c r="B448" s="16" t="s">
        <v>787</v>
      </c>
      <c r="C448" s="18" t="s">
        <v>330</v>
      </c>
      <c r="D448" s="19" t="s">
        <v>19</v>
      </c>
      <c r="E448" s="134" t="str">
        <f>VLOOKUP(D448,'pomocna tabulka'!$B$2:$D$12,3,0)</f>
        <v>Úrad vlády SR</v>
      </c>
      <c r="F448" s="142" t="str">
        <f>+IFERROR(VLOOKUP(VALUE(MID($B448,11,1)),'pomocna tabulka'!$F$2:$G$7,2,0),"")</f>
        <v>Zálohová platba</v>
      </c>
      <c r="G448" s="19" t="s">
        <v>256</v>
      </c>
      <c r="H448" s="29">
        <v>31110</v>
      </c>
      <c r="I448" s="19" t="s">
        <v>257</v>
      </c>
      <c r="J448" s="88">
        <v>5490</v>
      </c>
      <c r="K448" s="123"/>
      <c r="L448" s="88">
        <v>0</v>
      </c>
      <c r="M448" s="59">
        <f t="shared" si="13"/>
        <v>36600</v>
      </c>
      <c r="N448" s="90">
        <v>45742</v>
      </c>
      <c r="O448" s="19" t="s">
        <v>22</v>
      </c>
    </row>
    <row r="449" spans="2:15">
      <c r="B449" s="16" t="s">
        <v>788</v>
      </c>
      <c r="C449" s="18" t="s">
        <v>789</v>
      </c>
      <c r="D449" s="19" t="s">
        <v>19</v>
      </c>
      <c r="E449" s="134" t="str">
        <f>VLOOKUP(D449,'pomocna tabulka'!$B$2:$D$12,3,0)</f>
        <v>Úrad vlády SR</v>
      </c>
      <c r="F449" s="142" t="str">
        <f>+IFERROR(VLOOKUP(VALUE(MID($B449,11,1)),'pomocna tabulka'!$F$2:$G$7,2,0),"")</f>
        <v>Zálohová platba</v>
      </c>
      <c r="G449" s="19" t="s">
        <v>256</v>
      </c>
      <c r="H449" s="29">
        <v>46750</v>
      </c>
      <c r="I449" s="19" t="s">
        <v>257</v>
      </c>
      <c r="J449" s="88">
        <v>8250</v>
      </c>
      <c r="K449" s="123"/>
      <c r="L449" s="88">
        <v>0</v>
      </c>
      <c r="M449" s="59">
        <f t="shared" si="13"/>
        <v>55000</v>
      </c>
      <c r="N449" s="90">
        <v>45742</v>
      </c>
      <c r="O449" s="19" t="s">
        <v>22</v>
      </c>
    </row>
    <row r="450" spans="2:15">
      <c r="B450" s="16" t="s">
        <v>790</v>
      </c>
      <c r="C450" s="18" t="s">
        <v>490</v>
      </c>
      <c r="D450" s="19" t="s">
        <v>19</v>
      </c>
      <c r="E450" s="134" t="str">
        <f>VLOOKUP(D450,'pomocna tabulka'!$B$2:$D$12,3,0)</f>
        <v>Úrad vlády SR</v>
      </c>
      <c r="F450" s="142" t="str">
        <f>+IFERROR(VLOOKUP(VALUE(MID($B450,11,1)),'pomocna tabulka'!$F$2:$G$7,2,0),"")</f>
        <v>Priebežná platba</v>
      </c>
      <c r="G450" s="19" t="s">
        <v>256</v>
      </c>
      <c r="H450" s="29">
        <v>8239.76</v>
      </c>
      <c r="I450" s="19" t="s">
        <v>257</v>
      </c>
      <c r="J450" s="88">
        <v>1454.08</v>
      </c>
      <c r="K450" s="123"/>
      <c r="L450" s="88">
        <v>0</v>
      </c>
      <c r="M450" s="59">
        <f t="shared" si="13"/>
        <v>9693.84</v>
      </c>
      <c r="N450" s="90">
        <v>45742</v>
      </c>
      <c r="O450" s="19" t="s">
        <v>22</v>
      </c>
    </row>
    <row r="451" spans="2:15">
      <c r="B451" s="16" t="s">
        <v>791</v>
      </c>
      <c r="C451" s="18" t="s">
        <v>287</v>
      </c>
      <c r="D451" s="19" t="s">
        <v>19</v>
      </c>
      <c r="E451" s="134" t="str">
        <f>VLOOKUP(D451,'pomocna tabulka'!$B$2:$D$12,3,0)</f>
        <v>Úrad vlády SR</v>
      </c>
      <c r="F451" s="142" t="str">
        <f>+IFERROR(VLOOKUP(VALUE(MID($B451,11,1)),'pomocna tabulka'!$F$2:$G$7,2,0),"")</f>
        <v>Priebežná platba</v>
      </c>
      <c r="G451" s="19" t="s">
        <v>256</v>
      </c>
      <c r="H451" s="29">
        <v>8273.02</v>
      </c>
      <c r="I451" s="19" t="s">
        <v>257</v>
      </c>
      <c r="J451" s="88">
        <v>1459.95</v>
      </c>
      <c r="K451" s="123"/>
      <c r="L451" s="88">
        <v>0</v>
      </c>
      <c r="M451" s="59">
        <f t="shared" si="13"/>
        <v>9732.9700000000012</v>
      </c>
      <c r="N451" s="90">
        <v>45742</v>
      </c>
      <c r="O451" s="19" t="s">
        <v>22</v>
      </c>
    </row>
    <row r="452" spans="2:15">
      <c r="B452" s="16" t="s">
        <v>792</v>
      </c>
      <c r="C452" s="18" t="s">
        <v>142</v>
      </c>
      <c r="D452" s="19" t="s">
        <v>19</v>
      </c>
      <c r="E452" s="134" t="str">
        <f>VLOOKUP(D452,'pomocna tabulka'!$B$2:$D$12,3,0)</f>
        <v>Úrad vlády SR</v>
      </c>
      <c r="F452" s="142" t="str">
        <f>+IFERROR(VLOOKUP(VALUE(MID($B452,11,1)),'pomocna tabulka'!$F$2:$G$7,2,0),"")</f>
        <v>Zálohová platba</v>
      </c>
      <c r="G452" s="19" t="s">
        <v>256</v>
      </c>
      <c r="H452" s="29">
        <v>23437.45</v>
      </c>
      <c r="I452" s="19" t="s">
        <v>257</v>
      </c>
      <c r="J452" s="88">
        <v>4136.0200000000004</v>
      </c>
      <c r="K452" s="123"/>
      <c r="L452" s="88">
        <v>0</v>
      </c>
      <c r="M452" s="59">
        <f t="shared" si="13"/>
        <v>27573.47</v>
      </c>
      <c r="N452" s="90">
        <v>45742</v>
      </c>
      <c r="O452" s="19" t="s">
        <v>22</v>
      </c>
    </row>
    <row r="453" spans="2:15">
      <c r="B453" s="16" t="s">
        <v>793</v>
      </c>
      <c r="C453" s="18" t="s">
        <v>159</v>
      </c>
      <c r="D453" s="19" t="s">
        <v>19</v>
      </c>
      <c r="E453" s="134" t="str">
        <f>VLOOKUP(D453,'pomocna tabulka'!$B$2:$D$12,3,0)</f>
        <v>Úrad vlády SR</v>
      </c>
      <c r="F453" s="142" t="str">
        <f>+IFERROR(VLOOKUP(VALUE(MID($B453,11,1)),'pomocna tabulka'!$F$2:$G$7,2,0),"")</f>
        <v>Priebežná platba</v>
      </c>
      <c r="G453" s="19" t="s">
        <v>256</v>
      </c>
      <c r="H453" s="29">
        <v>61.24</v>
      </c>
      <c r="I453" s="19" t="s">
        <v>257</v>
      </c>
      <c r="J453" s="88">
        <v>10.81</v>
      </c>
      <c r="K453" s="123"/>
      <c r="L453" s="88">
        <v>0</v>
      </c>
      <c r="M453" s="59">
        <f t="shared" si="13"/>
        <v>72.05</v>
      </c>
      <c r="N453" s="90">
        <v>45742</v>
      </c>
      <c r="O453" s="19" t="s">
        <v>22</v>
      </c>
    </row>
    <row r="454" spans="2:15">
      <c r="B454" s="16" t="s">
        <v>794</v>
      </c>
      <c r="C454" s="18" t="s">
        <v>795</v>
      </c>
      <c r="D454" s="19" t="s">
        <v>19</v>
      </c>
      <c r="E454" s="134" t="str">
        <f>VLOOKUP(D454,'pomocna tabulka'!$B$2:$D$12,3,0)</f>
        <v>Úrad vlády SR</v>
      </c>
      <c r="F454" s="142" t="str">
        <f>+IFERROR(VLOOKUP(VALUE(MID($B454,11,1)),'pomocna tabulka'!$F$2:$G$7,2,0),"")</f>
        <v>Zálohová platba</v>
      </c>
      <c r="G454" s="19" t="s">
        <v>256</v>
      </c>
      <c r="H454" s="29">
        <v>9010</v>
      </c>
      <c r="I454" s="19" t="s">
        <v>257</v>
      </c>
      <c r="J454" s="88">
        <v>1590</v>
      </c>
      <c r="K454" s="123"/>
      <c r="L454" s="88">
        <v>0</v>
      </c>
      <c r="M454" s="59">
        <f t="shared" si="13"/>
        <v>10600</v>
      </c>
      <c r="N454" s="90">
        <v>45743</v>
      </c>
      <c r="O454" s="19" t="s">
        <v>22</v>
      </c>
    </row>
    <row r="455" spans="2:15">
      <c r="B455" s="16" t="s">
        <v>796</v>
      </c>
      <c r="C455" s="18" t="s">
        <v>38</v>
      </c>
      <c r="D455" s="19" t="s">
        <v>19</v>
      </c>
      <c r="E455" s="134" t="str">
        <f>VLOOKUP(D455,'pomocna tabulka'!$B$2:$D$12,3,0)</f>
        <v>Úrad vlády SR</v>
      </c>
      <c r="F455" s="142" t="str">
        <f>+IFERROR(VLOOKUP(VALUE(MID($B455,11,1)),'pomocna tabulka'!$F$2:$G$7,2,0),"")</f>
        <v>Priebežná platba</v>
      </c>
      <c r="G455" s="19" t="s">
        <v>256</v>
      </c>
      <c r="H455" s="29">
        <v>13520.16</v>
      </c>
      <c r="I455" s="19" t="s">
        <v>257</v>
      </c>
      <c r="J455" s="88">
        <v>2385.91</v>
      </c>
      <c r="K455" s="123"/>
      <c r="L455" s="88">
        <v>0</v>
      </c>
      <c r="M455" s="59">
        <f t="shared" si="13"/>
        <v>15906.07</v>
      </c>
      <c r="N455" s="90">
        <v>45743</v>
      </c>
      <c r="O455" s="19" t="s">
        <v>22</v>
      </c>
    </row>
    <row r="456" spans="2:15" ht="27.75" customHeight="1">
      <c r="B456" s="16" t="s">
        <v>797</v>
      </c>
      <c r="C456" s="18" t="s">
        <v>798</v>
      </c>
      <c r="D456" s="19" t="s">
        <v>314</v>
      </c>
      <c r="E456" s="134" t="str">
        <f>VLOOKUP(D456,'pomocna tabulka'!$B$2:$D$12,3,0)</f>
        <v xml:space="preserve">Slovenská inovačná a energetická agentúra </v>
      </c>
      <c r="F456" s="142" t="str">
        <f>+IFERROR(VLOOKUP(VALUE(MID($B456,11,1)),'pomocna tabulka'!$F$2:$G$7,2,0),"")</f>
        <v>Predfinancovanie</v>
      </c>
      <c r="G456" s="19" t="s">
        <v>315</v>
      </c>
      <c r="H456" s="29">
        <v>301751.51</v>
      </c>
      <c r="I456" s="19" t="s">
        <v>316</v>
      </c>
      <c r="J456" s="88">
        <v>53250.27</v>
      </c>
      <c r="K456" s="123"/>
      <c r="L456" s="88">
        <v>0</v>
      </c>
      <c r="M456" s="59">
        <f t="shared" ref="M456:M463" si="14">SUM(H456+J456+L456)</f>
        <v>355001.78</v>
      </c>
      <c r="N456" s="90">
        <v>45743</v>
      </c>
      <c r="O456" s="19" t="s">
        <v>22</v>
      </c>
    </row>
    <row r="457" spans="2:15">
      <c r="B457" s="16" t="s">
        <v>799</v>
      </c>
      <c r="C457" s="18" t="s">
        <v>190</v>
      </c>
      <c r="D457" s="19" t="s">
        <v>19</v>
      </c>
      <c r="E457" s="134" t="str">
        <f>VLOOKUP(D457,'pomocna tabulka'!$B$2:$D$12,3,0)</f>
        <v>Úrad vlády SR</v>
      </c>
      <c r="F457" s="142" t="str">
        <f>+IFERROR(VLOOKUP(VALUE(MID($B457,11,1)),'pomocna tabulka'!$F$2:$G$7,2,0),"")</f>
        <v>Priebežná platba</v>
      </c>
      <c r="G457" s="19" t="s">
        <v>256</v>
      </c>
      <c r="H457" s="29">
        <v>7251.29</v>
      </c>
      <c r="I457" s="19" t="s">
        <v>257</v>
      </c>
      <c r="J457" s="88">
        <v>1279.6400000000001</v>
      </c>
      <c r="K457" s="123"/>
      <c r="L457" s="88">
        <v>0</v>
      </c>
      <c r="M457" s="59">
        <f t="shared" si="14"/>
        <v>8530.93</v>
      </c>
      <c r="N457" s="90">
        <v>45743</v>
      </c>
      <c r="O457" s="19" t="s">
        <v>22</v>
      </c>
    </row>
    <row r="458" spans="2:15">
      <c r="B458" s="16" t="s">
        <v>800</v>
      </c>
      <c r="C458" s="18" t="s">
        <v>353</v>
      </c>
      <c r="D458" s="19" t="s">
        <v>19</v>
      </c>
      <c r="E458" s="134" t="str">
        <f>VLOOKUP(D458,'pomocna tabulka'!$B$2:$D$12,3,0)</f>
        <v>Úrad vlády SR</v>
      </c>
      <c r="F458" s="142" t="str">
        <f>+IFERROR(VLOOKUP(VALUE(MID($B458,11,1)),'pomocna tabulka'!$F$2:$G$7,2,0),"")</f>
        <v>Priebežná platba</v>
      </c>
      <c r="G458" s="19" t="s">
        <v>256</v>
      </c>
      <c r="H458" s="29">
        <v>4903.33</v>
      </c>
      <c r="I458" s="19" t="s">
        <v>257</v>
      </c>
      <c r="J458" s="88">
        <v>865.29</v>
      </c>
      <c r="K458" s="123"/>
      <c r="L458" s="88">
        <v>0</v>
      </c>
      <c r="M458" s="59">
        <f t="shared" si="14"/>
        <v>5768.62</v>
      </c>
      <c r="N458" s="90">
        <v>45743</v>
      </c>
      <c r="O458" s="19" t="s">
        <v>22</v>
      </c>
    </row>
    <row r="459" spans="2:15">
      <c r="B459" s="16" t="s">
        <v>801</v>
      </c>
      <c r="C459" s="18" t="s">
        <v>802</v>
      </c>
      <c r="D459" s="19" t="s">
        <v>19</v>
      </c>
      <c r="E459" s="134" t="str">
        <f>VLOOKUP(D459,'pomocna tabulka'!$B$2:$D$12,3,0)</f>
        <v>Úrad vlády SR</v>
      </c>
      <c r="F459" s="142" t="str">
        <f>+IFERROR(VLOOKUP(VALUE(MID($B459,11,1)),'pomocna tabulka'!$F$2:$G$7,2,0),"")</f>
        <v>Priebežná platba</v>
      </c>
      <c r="G459" s="19" t="s">
        <v>256</v>
      </c>
      <c r="H459" s="29">
        <v>34927.06</v>
      </c>
      <c r="I459" s="19" t="s">
        <v>257</v>
      </c>
      <c r="J459" s="88">
        <v>6163.6</v>
      </c>
      <c r="K459" s="123"/>
      <c r="L459" s="88">
        <v>0</v>
      </c>
      <c r="M459" s="59">
        <f t="shared" si="14"/>
        <v>41090.659999999996</v>
      </c>
      <c r="N459" s="90">
        <v>45743</v>
      </c>
      <c r="O459" s="19" t="s">
        <v>22</v>
      </c>
    </row>
    <row r="460" spans="2:15">
      <c r="B460" s="16" t="s">
        <v>803</v>
      </c>
      <c r="C460" s="18" t="s">
        <v>804</v>
      </c>
      <c r="D460" s="19" t="s">
        <v>19</v>
      </c>
      <c r="E460" s="134" t="str">
        <f>VLOOKUP(D460,'pomocna tabulka'!$B$2:$D$12,3,0)</f>
        <v>Úrad vlády SR</v>
      </c>
      <c r="F460" s="142" t="str">
        <f>+IFERROR(VLOOKUP(VALUE(MID($B460,11,1)),'pomocna tabulka'!$F$2:$G$7,2,0),"")</f>
        <v>Priebežná platba</v>
      </c>
      <c r="G460" s="19" t="s">
        <v>256</v>
      </c>
      <c r="H460" s="29">
        <v>15173.97</v>
      </c>
      <c r="I460" s="19" t="s">
        <v>257</v>
      </c>
      <c r="J460" s="88">
        <v>2677.76</v>
      </c>
      <c r="K460" s="123"/>
      <c r="L460" s="88">
        <v>0</v>
      </c>
      <c r="M460" s="59">
        <f t="shared" si="14"/>
        <v>17851.73</v>
      </c>
      <c r="N460" s="90">
        <v>45743</v>
      </c>
      <c r="O460" s="19" t="s">
        <v>22</v>
      </c>
    </row>
    <row r="461" spans="2:15">
      <c r="B461" s="16" t="s">
        <v>805</v>
      </c>
      <c r="C461" s="18" t="s">
        <v>287</v>
      </c>
      <c r="D461" s="19" t="s">
        <v>19</v>
      </c>
      <c r="E461" s="134" t="str">
        <f>VLOOKUP(D461,'pomocna tabulka'!$B$2:$D$12,3,0)</f>
        <v>Úrad vlády SR</v>
      </c>
      <c r="F461" s="142" t="str">
        <f>+IFERROR(VLOOKUP(VALUE(MID($B461,11,1)),'pomocna tabulka'!$F$2:$G$7,2,0),"")</f>
        <v>Priebežná platba</v>
      </c>
      <c r="G461" s="19" t="s">
        <v>256</v>
      </c>
      <c r="H461" s="29">
        <v>9465.82</v>
      </c>
      <c r="I461" s="19" t="s">
        <v>257</v>
      </c>
      <c r="J461" s="88">
        <v>1670.44</v>
      </c>
      <c r="K461" s="123"/>
      <c r="L461" s="88">
        <v>0</v>
      </c>
      <c r="M461" s="59">
        <f t="shared" si="14"/>
        <v>11136.26</v>
      </c>
      <c r="N461" s="90">
        <v>45743</v>
      </c>
      <c r="O461" s="19" t="s">
        <v>22</v>
      </c>
    </row>
    <row r="462" spans="2:15">
      <c r="B462" s="16" t="s">
        <v>806</v>
      </c>
      <c r="C462" s="18" t="s">
        <v>454</v>
      </c>
      <c r="D462" s="19" t="s">
        <v>19</v>
      </c>
      <c r="E462" s="134" t="str">
        <f>VLOOKUP(D462,'pomocna tabulka'!$B$2:$D$12,3,0)</f>
        <v>Úrad vlády SR</v>
      </c>
      <c r="F462" s="142" t="str">
        <f>+IFERROR(VLOOKUP(VALUE(MID($B462,11,1)),'pomocna tabulka'!$F$2:$G$7,2,0),"")</f>
        <v>Priebežná platba</v>
      </c>
      <c r="G462" s="19" t="s">
        <v>256</v>
      </c>
      <c r="H462" s="29">
        <v>4903.28</v>
      </c>
      <c r="I462" s="19" t="s">
        <v>257</v>
      </c>
      <c r="J462" s="88">
        <v>865.28</v>
      </c>
      <c r="K462" s="123"/>
      <c r="L462" s="88">
        <v>0</v>
      </c>
      <c r="M462" s="59">
        <f t="shared" si="14"/>
        <v>5768.5599999999995</v>
      </c>
      <c r="N462" s="90">
        <v>45744</v>
      </c>
      <c r="O462" s="19" t="s">
        <v>22</v>
      </c>
    </row>
    <row r="463" spans="2:15">
      <c r="B463" s="16" t="s">
        <v>807</v>
      </c>
      <c r="C463" s="18" t="s">
        <v>808</v>
      </c>
      <c r="D463" s="19" t="s">
        <v>314</v>
      </c>
      <c r="E463" s="134" t="str">
        <f>VLOOKUP(D463,'pomocna tabulka'!$B$2:$D$12,3,0)</f>
        <v xml:space="preserve">Slovenská inovačná a energetická agentúra </v>
      </c>
      <c r="F463" s="142" t="str">
        <f>+IFERROR(VLOOKUP(VALUE(MID($B463,11,1)),'pomocna tabulka'!$F$2:$G$7,2,0),"")</f>
        <v>Priebežná platba</v>
      </c>
      <c r="G463" s="19" t="s">
        <v>315</v>
      </c>
      <c r="H463" s="29">
        <v>19380</v>
      </c>
      <c r="I463" s="19" t="s">
        <v>316</v>
      </c>
      <c r="J463" s="88">
        <v>3420</v>
      </c>
      <c r="K463" s="123"/>
      <c r="L463" s="88">
        <v>0</v>
      </c>
      <c r="M463" s="59">
        <f t="shared" si="14"/>
        <v>22800</v>
      </c>
      <c r="N463" s="90">
        <v>45744</v>
      </c>
      <c r="O463" s="19" t="s">
        <v>22</v>
      </c>
    </row>
    <row r="464" spans="2:15">
      <c r="B464" s="16" t="s">
        <v>809</v>
      </c>
      <c r="C464" s="18" t="s">
        <v>126</v>
      </c>
      <c r="D464" s="19" t="s">
        <v>29</v>
      </c>
      <c r="E464" s="134" t="str">
        <f>VLOOKUP(D464,'pomocna tabulka'!$B$2:$D$12,3,0)</f>
        <v>MIRRI SR</v>
      </c>
      <c r="F464" s="142" t="str">
        <f>+IFERROR(VLOOKUP(VALUE(MID($B464,11,1)),'pomocna tabulka'!$F$2:$G$7,2,0),"")</f>
        <v>Priebežná platba</v>
      </c>
      <c r="G464" s="22" t="s">
        <v>30</v>
      </c>
      <c r="H464" s="29">
        <v>421766.44</v>
      </c>
      <c r="I464" s="22" t="s">
        <v>31</v>
      </c>
      <c r="J464" s="88">
        <v>140709.44</v>
      </c>
      <c r="K464" s="17" t="s">
        <v>65</v>
      </c>
      <c r="L464" s="88">
        <v>40650.730000000003</v>
      </c>
      <c r="M464" s="59">
        <f t="shared" ref="M464:M519" si="15">SUM(H464+J464+L464)</f>
        <v>603126.61</v>
      </c>
      <c r="N464" s="90">
        <v>45743</v>
      </c>
      <c r="O464" s="136" t="s">
        <v>36</v>
      </c>
    </row>
    <row r="465" spans="2:15">
      <c r="B465" s="16" t="s">
        <v>810</v>
      </c>
      <c r="C465" s="18" t="s">
        <v>811</v>
      </c>
      <c r="D465" s="19" t="s">
        <v>19</v>
      </c>
      <c r="E465" s="134" t="str">
        <f>VLOOKUP(D465,'pomocna tabulka'!$B$2:$D$12,3,0)</f>
        <v>Úrad vlády SR</v>
      </c>
      <c r="F465" s="142" t="str">
        <f>+IFERROR(VLOOKUP(VALUE(MID($B465,11,1)),'pomocna tabulka'!$F$2:$G$7,2,0),"")</f>
        <v>Priebežná platba</v>
      </c>
      <c r="G465" s="19" t="s">
        <v>256</v>
      </c>
      <c r="H465" s="29">
        <v>6958.36</v>
      </c>
      <c r="I465" s="19" t="s">
        <v>257</v>
      </c>
      <c r="J465" s="88">
        <v>1227.95</v>
      </c>
      <c r="K465" s="123"/>
      <c r="L465" s="88">
        <v>0</v>
      </c>
      <c r="M465" s="59">
        <f t="shared" si="15"/>
        <v>8186.3099999999995</v>
      </c>
      <c r="N465" s="90">
        <v>45744</v>
      </c>
      <c r="O465" s="19" t="s">
        <v>22</v>
      </c>
    </row>
    <row r="466" spans="2:15">
      <c r="B466" s="16" t="s">
        <v>812</v>
      </c>
      <c r="C466" s="18" t="s">
        <v>478</v>
      </c>
      <c r="D466" s="19" t="s">
        <v>19</v>
      </c>
      <c r="E466" s="134" t="str">
        <f>VLOOKUP(D466,'pomocna tabulka'!$B$2:$D$12,3,0)</f>
        <v>Úrad vlády SR</v>
      </c>
      <c r="F466" s="142" t="str">
        <f>+IFERROR(VLOOKUP(VALUE(MID($B466,11,1)),'pomocna tabulka'!$F$2:$G$7,2,0),"")</f>
        <v>Priebežná platba</v>
      </c>
      <c r="G466" s="19" t="s">
        <v>256</v>
      </c>
      <c r="H466" s="29">
        <v>2451.64</v>
      </c>
      <c r="I466" s="19" t="s">
        <v>257</v>
      </c>
      <c r="J466" s="88">
        <v>432.64</v>
      </c>
      <c r="K466" s="123"/>
      <c r="L466" s="88">
        <v>0</v>
      </c>
      <c r="M466" s="59">
        <f t="shared" si="15"/>
        <v>2884.2799999999997</v>
      </c>
      <c r="N466" s="90">
        <v>45744</v>
      </c>
      <c r="O466" s="19" t="s">
        <v>22</v>
      </c>
    </row>
    <row r="467" spans="2:15">
      <c r="B467" s="16" t="s">
        <v>813</v>
      </c>
      <c r="C467" s="18" t="s">
        <v>814</v>
      </c>
      <c r="D467" s="19" t="s">
        <v>19</v>
      </c>
      <c r="E467" s="134" t="str">
        <f>VLOOKUP(D467,'pomocna tabulka'!$B$2:$D$12,3,0)</f>
        <v>Úrad vlády SR</v>
      </c>
      <c r="F467" s="142" t="str">
        <f>+IFERROR(VLOOKUP(VALUE(MID($B467,11,1)),'pomocna tabulka'!$F$2:$G$7,2,0),"")</f>
        <v>Zálohová platba</v>
      </c>
      <c r="G467" s="19" t="s">
        <v>256</v>
      </c>
      <c r="H467" s="29">
        <v>31110</v>
      </c>
      <c r="I467" s="19" t="s">
        <v>257</v>
      </c>
      <c r="J467" s="88">
        <v>5490</v>
      </c>
      <c r="K467" s="123"/>
      <c r="L467" s="88">
        <v>0</v>
      </c>
      <c r="M467" s="59">
        <f t="shared" si="15"/>
        <v>36600</v>
      </c>
      <c r="N467" s="90">
        <v>45744</v>
      </c>
      <c r="O467" s="19" t="s">
        <v>22</v>
      </c>
    </row>
    <row r="468" spans="2:15">
      <c r="B468" s="16" t="s">
        <v>815</v>
      </c>
      <c r="C468" s="18" t="s">
        <v>816</v>
      </c>
      <c r="D468" s="19" t="s">
        <v>19</v>
      </c>
      <c r="E468" s="134" t="str">
        <f>VLOOKUP(D468,'pomocna tabulka'!$B$2:$D$12,3,0)</f>
        <v>Úrad vlády SR</v>
      </c>
      <c r="F468" s="142" t="str">
        <f>+IFERROR(VLOOKUP(VALUE(MID($B468,11,1)),'pomocna tabulka'!$F$2:$G$7,2,0),"")</f>
        <v>Priebežná platba</v>
      </c>
      <c r="G468" s="19" t="s">
        <v>256</v>
      </c>
      <c r="H468" s="29">
        <v>14709.85</v>
      </c>
      <c r="I468" s="19" t="s">
        <v>257</v>
      </c>
      <c r="J468" s="88">
        <v>2595.85</v>
      </c>
      <c r="K468" s="123"/>
      <c r="L468" s="88">
        <v>0</v>
      </c>
      <c r="M468" s="59">
        <f t="shared" si="15"/>
        <v>17305.7</v>
      </c>
      <c r="N468" s="90">
        <v>45744</v>
      </c>
      <c r="O468" s="19" t="s">
        <v>22</v>
      </c>
    </row>
    <row r="469" spans="2:15">
      <c r="B469" s="16" t="s">
        <v>817</v>
      </c>
      <c r="C469" s="18" t="s">
        <v>804</v>
      </c>
      <c r="D469" s="19" t="s">
        <v>19</v>
      </c>
      <c r="E469" s="134" t="str">
        <f>VLOOKUP(D469,'pomocna tabulka'!$B$2:$D$12,3,0)</f>
        <v>Úrad vlády SR</v>
      </c>
      <c r="F469" s="142" t="str">
        <f>+IFERROR(VLOOKUP(VALUE(MID($B469,11,1)),'pomocna tabulka'!$F$2:$G$7,2,0),"")</f>
        <v>Priebežná platba</v>
      </c>
      <c r="G469" s="19" t="s">
        <v>256</v>
      </c>
      <c r="H469" s="29">
        <v>29019.56</v>
      </c>
      <c r="I469" s="19" t="s">
        <v>257</v>
      </c>
      <c r="J469" s="88">
        <v>5121.1000000000004</v>
      </c>
      <c r="K469" s="123"/>
      <c r="L469" s="88">
        <v>0</v>
      </c>
      <c r="M469" s="59">
        <f t="shared" si="15"/>
        <v>34140.660000000003</v>
      </c>
      <c r="N469" s="90">
        <v>45744</v>
      </c>
      <c r="O469" s="19" t="s">
        <v>22</v>
      </c>
    </row>
    <row r="470" spans="2:15">
      <c r="B470" s="16" t="s">
        <v>818</v>
      </c>
      <c r="C470" s="18" t="s">
        <v>478</v>
      </c>
      <c r="D470" s="19" t="s">
        <v>19</v>
      </c>
      <c r="E470" s="134" t="str">
        <f>VLOOKUP(D470,'pomocna tabulka'!$B$2:$D$12,3,0)</f>
        <v>Úrad vlády SR</v>
      </c>
      <c r="F470" s="142" t="str">
        <f>+IFERROR(VLOOKUP(VALUE(MID($B470,11,1)),'pomocna tabulka'!$F$2:$G$7,2,0),"")</f>
        <v>Priebežná platba</v>
      </c>
      <c r="G470" s="19" t="s">
        <v>256</v>
      </c>
      <c r="H470" s="29">
        <v>2451.64</v>
      </c>
      <c r="I470" s="19" t="s">
        <v>257</v>
      </c>
      <c r="J470" s="88">
        <v>432.64</v>
      </c>
      <c r="K470" s="123"/>
      <c r="L470" s="88">
        <v>0</v>
      </c>
      <c r="M470" s="59">
        <f t="shared" si="15"/>
        <v>2884.2799999999997</v>
      </c>
      <c r="N470" s="90">
        <v>45744</v>
      </c>
      <c r="O470" s="19" t="s">
        <v>22</v>
      </c>
    </row>
    <row r="471" spans="2:15">
      <c r="B471" s="16" t="s">
        <v>819</v>
      </c>
      <c r="C471" s="18" t="s">
        <v>820</v>
      </c>
      <c r="D471" s="19" t="s">
        <v>19</v>
      </c>
      <c r="E471" s="134" t="str">
        <f>VLOOKUP(D471,'pomocna tabulka'!$B$2:$D$12,3,0)</f>
        <v>Úrad vlády SR</v>
      </c>
      <c r="F471" s="142" t="str">
        <f>+IFERROR(VLOOKUP(VALUE(MID($B471,11,1)),'pomocna tabulka'!$F$2:$G$7,2,0),"")</f>
        <v>Priebežná platba</v>
      </c>
      <c r="G471" s="19" t="s">
        <v>256</v>
      </c>
      <c r="H471" s="29">
        <v>13519.14</v>
      </c>
      <c r="I471" s="19" t="s">
        <v>257</v>
      </c>
      <c r="J471" s="88">
        <v>2385.73</v>
      </c>
      <c r="K471" s="123"/>
      <c r="L471" s="88">
        <v>0</v>
      </c>
      <c r="M471" s="59">
        <f t="shared" si="15"/>
        <v>15904.869999999999</v>
      </c>
      <c r="N471" s="90">
        <v>45744</v>
      </c>
      <c r="O471" s="22" t="s">
        <v>22</v>
      </c>
    </row>
    <row r="472" spans="2:15">
      <c r="B472" s="16" t="s">
        <v>821</v>
      </c>
      <c r="C472" s="18" t="s">
        <v>822</v>
      </c>
      <c r="D472" s="19" t="s">
        <v>29</v>
      </c>
      <c r="E472" s="134" t="str">
        <f>VLOOKUP(D472,'pomocna tabulka'!$B$2:$D$12,3,0)</f>
        <v>MIRRI SR</v>
      </c>
      <c r="F472" s="142" t="str">
        <f>+IFERROR(VLOOKUP(VALUE(MID($B472,11,1)),'pomocna tabulka'!$F$2:$G$7,2,0),"")</f>
        <v>Priebežná platba</v>
      </c>
      <c r="G472" s="22" t="s">
        <v>30</v>
      </c>
      <c r="H472" s="29">
        <v>41400.39</v>
      </c>
      <c r="I472" s="22" t="s">
        <v>31</v>
      </c>
      <c r="J472" s="88">
        <v>9075.76</v>
      </c>
      <c r="K472" s="17" t="s">
        <v>65</v>
      </c>
      <c r="L472" s="88">
        <v>3990.26</v>
      </c>
      <c r="M472" s="59">
        <f t="shared" si="15"/>
        <v>54466.41</v>
      </c>
      <c r="N472" s="87">
        <v>45744</v>
      </c>
      <c r="O472" s="146" t="s">
        <v>36</v>
      </c>
    </row>
    <row r="473" spans="2:15">
      <c r="B473" s="16" t="s">
        <v>823</v>
      </c>
      <c r="C473" s="18" t="s">
        <v>64</v>
      </c>
      <c r="D473" s="19" t="s">
        <v>29</v>
      </c>
      <c r="E473" s="134" t="str">
        <f>VLOOKUP(D473,'pomocna tabulka'!$B$2:$D$12,3,0)</f>
        <v>MIRRI SR</v>
      </c>
      <c r="F473" s="142" t="str">
        <f>+IFERROR(VLOOKUP(VALUE(MID($B473,11,1)),'pomocna tabulka'!$F$2:$G$7,2,0),"")</f>
        <v>Priebežná platba</v>
      </c>
      <c r="G473" s="22" t="s">
        <v>30</v>
      </c>
      <c r="H473" s="29">
        <v>1515627.85</v>
      </c>
      <c r="I473" s="22" t="s">
        <v>31</v>
      </c>
      <c r="J473" s="88">
        <v>505642.75</v>
      </c>
      <c r="K473" s="17" t="s">
        <v>65</v>
      </c>
      <c r="L473" s="88">
        <v>146079.39000000001</v>
      </c>
      <c r="M473" s="59">
        <f t="shared" si="15"/>
        <v>2167349.9900000002</v>
      </c>
      <c r="N473" s="87">
        <v>45744</v>
      </c>
      <c r="O473" s="146" t="s">
        <v>36</v>
      </c>
    </row>
    <row r="474" spans="2:15">
      <c r="B474" s="20" t="s">
        <v>824</v>
      </c>
      <c r="C474" s="28" t="s">
        <v>521</v>
      </c>
      <c r="D474" s="22" t="s">
        <v>19</v>
      </c>
      <c r="E474" s="144" t="str">
        <f>VLOOKUP(D474,'pomocna tabulka'!$B$2:$D$12,3,0)</f>
        <v>Úrad vlády SR</v>
      </c>
      <c r="F474" s="145" t="str">
        <f>+IFERROR(VLOOKUP(VALUE(MID($B474,11,1)),'pomocna tabulka'!$F$2:$G$7,2,0),"")</f>
        <v>Priebežná platba</v>
      </c>
      <c r="G474" s="22" t="s">
        <v>256</v>
      </c>
      <c r="H474" s="112">
        <v>13916.76</v>
      </c>
      <c r="I474" s="22" t="s">
        <v>257</v>
      </c>
      <c r="J474" s="86">
        <v>2455.9</v>
      </c>
      <c r="K474" s="23"/>
      <c r="L474" s="86">
        <v>0</v>
      </c>
      <c r="M474" s="59">
        <f>SUM(H474+J474+L474)</f>
        <v>16372.66</v>
      </c>
      <c r="N474" s="87">
        <v>45747</v>
      </c>
      <c r="O474" s="22" t="s">
        <v>22</v>
      </c>
    </row>
    <row r="475" spans="2:15">
      <c r="B475" s="16" t="s">
        <v>825</v>
      </c>
      <c r="C475" s="18" t="s">
        <v>822</v>
      </c>
      <c r="D475" s="19" t="s">
        <v>29</v>
      </c>
      <c r="E475" s="134" t="str">
        <f>VLOOKUP(D475,'pomocna tabulka'!$B$2:$D$12,3,0)</f>
        <v>MIRRI SR</v>
      </c>
      <c r="F475" s="142" t="str">
        <f>+IFERROR(VLOOKUP(VALUE(MID($B475,11,1)),'pomocna tabulka'!$F$2:$G$7,2,0),"")</f>
        <v>Priebežná platba</v>
      </c>
      <c r="G475" s="22" t="s">
        <v>30</v>
      </c>
      <c r="H475" s="29">
        <v>100549.44</v>
      </c>
      <c r="I475" s="22" t="s">
        <v>31</v>
      </c>
      <c r="J475" s="88">
        <v>22042.39</v>
      </c>
      <c r="K475" s="17" t="s">
        <v>65</v>
      </c>
      <c r="L475" s="88">
        <v>9691.16</v>
      </c>
      <c r="M475" s="59">
        <f t="shared" si="15"/>
        <v>132282.99</v>
      </c>
      <c r="N475" s="87">
        <v>45744</v>
      </c>
      <c r="O475" s="146" t="s">
        <v>36</v>
      </c>
    </row>
    <row r="476" spans="2:15">
      <c r="B476" s="16" t="s">
        <v>826</v>
      </c>
      <c r="C476" s="18" t="s">
        <v>301</v>
      </c>
      <c r="D476" s="22" t="s">
        <v>19</v>
      </c>
      <c r="E476" s="134" t="str">
        <f>VLOOKUP(D476,'pomocna tabulka'!$B$2:$D$12,3,0)</f>
        <v>Úrad vlády SR</v>
      </c>
      <c r="F476" s="142" t="str">
        <f>+IFERROR(VLOOKUP(VALUE(MID($B476,11,1)),'pomocna tabulka'!$F$2:$G$7,2,0),"")</f>
        <v>Priebežná platba</v>
      </c>
      <c r="G476" s="19" t="s">
        <v>256</v>
      </c>
      <c r="H476" s="29">
        <v>4506.72</v>
      </c>
      <c r="I476" s="19" t="s">
        <v>257</v>
      </c>
      <c r="J476" s="88">
        <v>795.3</v>
      </c>
      <c r="K476" s="17"/>
      <c r="L476" s="88">
        <v>0</v>
      </c>
      <c r="M476" s="59">
        <f t="shared" si="15"/>
        <v>5302.02</v>
      </c>
      <c r="N476" s="132">
        <v>45747</v>
      </c>
      <c r="O476" s="22" t="s">
        <v>22</v>
      </c>
    </row>
    <row r="477" spans="2:15">
      <c r="B477" s="16" t="s">
        <v>827</v>
      </c>
      <c r="C477" s="18" t="s">
        <v>828</v>
      </c>
      <c r="D477" s="22" t="s">
        <v>19</v>
      </c>
      <c r="E477" s="134" t="str">
        <f>VLOOKUP(D477,'pomocna tabulka'!$B$2:$D$12,3,0)</f>
        <v>Úrad vlády SR</v>
      </c>
      <c r="F477" s="142" t="str">
        <f>+IFERROR(VLOOKUP(VALUE(MID($B477,11,1)),'pomocna tabulka'!$F$2:$G$7,2,0),"")</f>
        <v>Zálohová platba</v>
      </c>
      <c r="G477" s="19" t="s">
        <v>256</v>
      </c>
      <c r="H477" s="29">
        <v>39950</v>
      </c>
      <c r="I477" s="19" t="s">
        <v>257</v>
      </c>
      <c r="J477" s="88">
        <v>7050</v>
      </c>
      <c r="K477" s="17"/>
      <c r="L477" s="88">
        <v>0</v>
      </c>
      <c r="M477" s="59">
        <f t="shared" si="15"/>
        <v>47000</v>
      </c>
      <c r="N477" s="132">
        <v>45747</v>
      </c>
      <c r="O477" s="22" t="s">
        <v>22</v>
      </c>
    </row>
    <row r="478" spans="2:15">
      <c r="B478" s="16" t="s">
        <v>829</v>
      </c>
      <c r="C478" s="18" t="s">
        <v>830</v>
      </c>
      <c r="D478" s="22" t="s">
        <v>19</v>
      </c>
      <c r="E478" s="134" t="str">
        <f>VLOOKUP(D478,'pomocna tabulka'!$B$2:$D$12,3,0)</f>
        <v>Úrad vlády SR</v>
      </c>
      <c r="F478" s="142" t="str">
        <f>+IFERROR(VLOOKUP(VALUE(MID($B478,11,1)),'pomocna tabulka'!$F$2:$G$7,2,0),"")</f>
        <v>Priebežná platba</v>
      </c>
      <c r="G478" s="19" t="s">
        <v>256</v>
      </c>
      <c r="H478" s="29">
        <v>9806.56</v>
      </c>
      <c r="I478" s="19" t="s">
        <v>257</v>
      </c>
      <c r="J478" s="88">
        <v>1730.57</v>
      </c>
      <c r="K478" s="123"/>
      <c r="L478" s="88">
        <v>0</v>
      </c>
      <c r="M478" s="59">
        <f t="shared" si="15"/>
        <v>11537.13</v>
      </c>
      <c r="N478" s="132">
        <v>45747</v>
      </c>
      <c r="O478" s="22" t="s">
        <v>22</v>
      </c>
    </row>
    <row r="479" spans="2:15">
      <c r="B479" s="16" t="s">
        <v>831</v>
      </c>
      <c r="C479" s="18" t="s">
        <v>625</v>
      </c>
      <c r="D479" s="22" t="s">
        <v>19</v>
      </c>
      <c r="E479" s="134" t="str">
        <f>VLOOKUP(D479,'pomocna tabulka'!$B$2:$D$12,3,0)</f>
        <v>Úrad vlády SR</v>
      </c>
      <c r="F479" s="142" t="str">
        <f>+IFERROR(VLOOKUP(VALUE(MID($B479,11,1)),'pomocna tabulka'!$F$2:$G$7,2,0),"")</f>
        <v>Priebežná platba</v>
      </c>
      <c r="G479" s="19" t="s">
        <v>256</v>
      </c>
      <c r="H479" s="29">
        <v>9806.56</v>
      </c>
      <c r="I479" s="19" t="s">
        <v>257</v>
      </c>
      <c r="J479" s="88">
        <v>1730.57</v>
      </c>
      <c r="K479" s="123"/>
      <c r="L479" s="88">
        <v>0</v>
      </c>
      <c r="M479" s="59">
        <f t="shared" si="15"/>
        <v>11537.13</v>
      </c>
      <c r="N479" s="132">
        <v>45748</v>
      </c>
      <c r="O479" s="22" t="s">
        <v>22</v>
      </c>
    </row>
    <row r="480" spans="2:15">
      <c r="B480" s="16" t="s">
        <v>832</v>
      </c>
      <c r="C480" s="18" t="s">
        <v>138</v>
      </c>
      <c r="D480" s="22" t="s">
        <v>19</v>
      </c>
      <c r="E480" s="134" t="str">
        <f>VLOOKUP(D480,'pomocna tabulka'!$B$2:$D$12,3,0)</f>
        <v>Úrad vlády SR</v>
      </c>
      <c r="F480" s="142" t="str">
        <f>+IFERROR(VLOOKUP(VALUE(MID($B480,11,1)),'pomocna tabulka'!$F$2:$G$7,2,0),"")</f>
        <v>Priebežná platba</v>
      </c>
      <c r="G480" s="19" t="s">
        <v>256</v>
      </c>
      <c r="H480" s="29">
        <v>4903.33</v>
      </c>
      <c r="I480" s="19" t="s">
        <v>257</v>
      </c>
      <c r="J480" s="88">
        <v>865.29</v>
      </c>
      <c r="K480" s="123"/>
      <c r="L480" s="88">
        <v>0</v>
      </c>
      <c r="M480" s="59">
        <f t="shared" si="15"/>
        <v>5768.62</v>
      </c>
      <c r="N480" s="132">
        <v>45747</v>
      </c>
      <c r="O480" s="22" t="s">
        <v>22</v>
      </c>
    </row>
    <row r="481" spans="2:15" ht="29.25" customHeight="1">
      <c r="B481" s="16" t="s">
        <v>833</v>
      </c>
      <c r="C481" s="18" t="s">
        <v>834</v>
      </c>
      <c r="D481" s="22" t="s">
        <v>314</v>
      </c>
      <c r="E481" s="134" t="str">
        <f>VLOOKUP(D481,'pomocna tabulka'!$B$2:$D$12,3,0)</f>
        <v xml:space="preserve">Slovenská inovačná a energetická agentúra </v>
      </c>
      <c r="F481" s="142" t="str">
        <f>+IFERROR(VLOOKUP(VALUE(MID($B481,11,1)),'pomocna tabulka'!$F$2:$G$7,2,0),"")</f>
        <v>Priebežná platba</v>
      </c>
      <c r="G481" s="19" t="s">
        <v>315</v>
      </c>
      <c r="H481" s="29">
        <v>18105</v>
      </c>
      <c r="I481" s="19" t="s">
        <v>316</v>
      </c>
      <c r="J481" s="88">
        <v>3195</v>
      </c>
      <c r="K481" s="123"/>
      <c r="L481" s="88">
        <v>0</v>
      </c>
      <c r="M481" s="59">
        <f t="shared" si="15"/>
        <v>21300</v>
      </c>
      <c r="N481" s="132">
        <v>45748</v>
      </c>
      <c r="O481" s="22" t="s">
        <v>22</v>
      </c>
    </row>
    <row r="482" spans="2:15" ht="16.5" customHeight="1">
      <c r="B482" s="16" t="s">
        <v>835</v>
      </c>
      <c r="C482" s="18" t="s">
        <v>836</v>
      </c>
      <c r="D482" s="22" t="s">
        <v>19</v>
      </c>
      <c r="E482" s="134" t="str">
        <f>VLOOKUP(D482,'pomocna tabulka'!$B$2:$D$12,3,0)</f>
        <v>Úrad vlády SR</v>
      </c>
      <c r="F482" s="142" t="str">
        <f>+IFERROR(VLOOKUP(VALUE(MID($B482,11,1)),'pomocna tabulka'!$F$2:$G$7,2,0),"")</f>
        <v>Zálohová platba</v>
      </c>
      <c r="G482" s="19" t="s">
        <v>256</v>
      </c>
      <c r="H482" s="29">
        <v>80416.259999999995</v>
      </c>
      <c r="I482" s="19" t="s">
        <v>257</v>
      </c>
      <c r="J482" s="88">
        <v>14191.11</v>
      </c>
      <c r="K482" s="123"/>
      <c r="L482" s="88">
        <v>0</v>
      </c>
      <c r="M482" s="59">
        <f t="shared" si="15"/>
        <v>94607.37</v>
      </c>
      <c r="N482" s="132">
        <v>45748</v>
      </c>
      <c r="O482" s="22" t="s">
        <v>22</v>
      </c>
    </row>
    <row r="483" spans="2:15">
      <c r="B483" s="16" t="s">
        <v>837</v>
      </c>
      <c r="C483" s="18" t="s">
        <v>450</v>
      </c>
      <c r="D483" s="22" t="s">
        <v>19</v>
      </c>
      <c r="E483" s="134" t="str">
        <f>VLOOKUP(D483,'pomocna tabulka'!$B$2:$D$12,3,0)</f>
        <v>Úrad vlády SR</v>
      </c>
      <c r="F483" s="142" t="str">
        <f>+IFERROR(VLOOKUP(VALUE(MID($B483,11,1)),'pomocna tabulka'!$F$2:$G$7,2,0),"")</f>
        <v>Priebežná platba</v>
      </c>
      <c r="G483" s="19" t="s">
        <v>256</v>
      </c>
      <c r="H483" s="29">
        <v>4399.01</v>
      </c>
      <c r="I483" s="19" t="s">
        <v>257</v>
      </c>
      <c r="J483" s="88">
        <v>776.3</v>
      </c>
      <c r="K483" s="123"/>
      <c r="L483" s="88">
        <v>0</v>
      </c>
      <c r="M483" s="59">
        <f t="shared" si="15"/>
        <v>5175.3100000000004</v>
      </c>
      <c r="N483" s="132">
        <v>45748</v>
      </c>
      <c r="O483" s="22" t="s">
        <v>22</v>
      </c>
    </row>
    <row r="484" spans="2:15">
      <c r="B484" s="16" t="s">
        <v>838</v>
      </c>
      <c r="C484" s="18" t="s">
        <v>111</v>
      </c>
      <c r="D484" s="22" t="s">
        <v>19</v>
      </c>
      <c r="E484" s="134" t="str">
        <f>VLOOKUP(D484,'pomocna tabulka'!$B$2:$D$12,3,0)</f>
        <v>Úrad vlády SR</v>
      </c>
      <c r="F484" s="142" t="str">
        <f>+IFERROR(VLOOKUP(VALUE(MID($B484,11,1)),'pomocna tabulka'!$F$2:$G$7,2,0),"")</f>
        <v>Priebežná platba</v>
      </c>
      <c r="G484" s="19" t="s">
        <v>256</v>
      </c>
      <c r="H484" s="29">
        <v>2451.64</v>
      </c>
      <c r="I484" s="19" t="s">
        <v>257</v>
      </c>
      <c r="J484" s="88">
        <v>432.64</v>
      </c>
      <c r="K484" s="123"/>
      <c r="L484" s="88">
        <v>0</v>
      </c>
      <c r="M484" s="59">
        <f t="shared" si="15"/>
        <v>2884.2799999999997</v>
      </c>
      <c r="N484" s="132">
        <v>45748</v>
      </c>
      <c r="O484" s="22" t="s">
        <v>22</v>
      </c>
    </row>
    <row r="485" spans="2:15" ht="24.75" customHeight="1">
      <c r="B485" s="16" t="s">
        <v>839</v>
      </c>
      <c r="C485" s="18" t="s">
        <v>840</v>
      </c>
      <c r="D485" s="19" t="s">
        <v>314</v>
      </c>
      <c r="E485" s="134" t="str">
        <f>VLOOKUP(D485,'pomocna tabulka'!$B$2:$D$12,3,0)</f>
        <v xml:space="preserve">Slovenská inovačná a energetická agentúra </v>
      </c>
      <c r="F485" s="142" t="str">
        <f>+IFERROR(VLOOKUP(VALUE(MID($B485,11,1)),'pomocna tabulka'!$F$2:$G$7,2,0),"")</f>
        <v>Predfinancovanie</v>
      </c>
      <c r="G485" s="19" t="s">
        <v>315</v>
      </c>
      <c r="H485" s="29">
        <v>217698.42</v>
      </c>
      <c r="I485" s="19" t="s">
        <v>316</v>
      </c>
      <c r="J485" s="88">
        <v>38417.370000000003</v>
      </c>
      <c r="K485" s="123"/>
      <c r="L485" s="88">
        <v>0</v>
      </c>
      <c r="M485" s="59">
        <f t="shared" si="15"/>
        <v>256115.79</v>
      </c>
      <c r="N485" s="132">
        <v>45748</v>
      </c>
      <c r="O485" s="22" t="s">
        <v>22</v>
      </c>
    </row>
    <row r="486" spans="2:15">
      <c r="B486" s="16" t="s">
        <v>841</v>
      </c>
      <c r="C486" s="18" t="s">
        <v>842</v>
      </c>
      <c r="D486" s="19" t="s">
        <v>29</v>
      </c>
      <c r="E486" s="134" t="str">
        <f>VLOOKUP(D486,'pomocna tabulka'!$B$2:$D$12,3,0)</f>
        <v>MIRRI SR</v>
      </c>
      <c r="F486" s="142" t="str">
        <f>+IFERROR(VLOOKUP(VALUE(MID($B486,11,1)),'pomocna tabulka'!$F$2:$G$7,2,0),"")</f>
        <v>Priebežná platba</v>
      </c>
      <c r="G486" s="19" t="s">
        <v>315</v>
      </c>
      <c r="H486" s="29">
        <v>157453.09</v>
      </c>
      <c r="I486" s="19" t="s">
        <v>316</v>
      </c>
      <c r="J486" s="88">
        <v>34516.75</v>
      </c>
      <c r="K486" s="17" t="s">
        <v>65</v>
      </c>
      <c r="L486" s="88">
        <v>15175.66</v>
      </c>
      <c r="M486" s="59">
        <f t="shared" si="15"/>
        <v>207145.5</v>
      </c>
      <c r="N486" s="87">
        <v>45748</v>
      </c>
      <c r="O486" s="146" t="s">
        <v>36</v>
      </c>
    </row>
    <row r="487" spans="2:15">
      <c r="B487" s="16" t="s">
        <v>843</v>
      </c>
      <c r="C487" s="18" t="s">
        <v>822</v>
      </c>
      <c r="D487" s="19" t="s">
        <v>29</v>
      </c>
      <c r="E487" s="134" t="str">
        <f>VLOOKUP(D487,'pomocna tabulka'!$B$2:$D$12,3,0)</f>
        <v>MIRRI SR</v>
      </c>
      <c r="F487" s="142" t="str">
        <f>+IFERROR(VLOOKUP(VALUE(MID($B487,11,1)),'pomocna tabulka'!$F$2:$G$7,2,0),"")</f>
        <v>Priebežná platba</v>
      </c>
      <c r="G487" s="22" t="s">
        <v>30</v>
      </c>
      <c r="H487" s="29">
        <v>71369.679999999993</v>
      </c>
      <c r="I487" s="22" t="s">
        <v>31</v>
      </c>
      <c r="J487" s="88">
        <v>15645.6</v>
      </c>
      <c r="K487" s="17" t="s">
        <v>65</v>
      </c>
      <c r="L487" s="88">
        <v>6878.76</v>
      </c>
      <c r="M487" s="59">
        <f t="shared" si="15"/>
        <v>93894.04</v>
      </c>
      <c r="N487" s="87">
        <v>45748</v>
      </c>
      <c r="O487" s="146" t="s">
        <v>36</v>
      </c>
    </row>
    <row r="488" spans="2:15">
      <c r="B488" s="16" t="s">
        <v>844</v>
      </c>
      <c r="C488" s="18" t="s">
        <v>845</v>
      </c>
      <c r="D488" s="22" t="s">
        <v>314</v>
      </c>
      <c r="E488" s="134" t="str">
        <f>VLOOKUP(D488,'pomocna tabulka'!$B$2:$D$12,3,0)</f>
        <v xml:space="preserve">Slovenská inovačná a energetická agentúra </v>
      </c>
      <c r="F488" s="142" t="str">
        <f>+IFERROR(VLOOKUP(VALUE(MID($B488,11,1)),'pomocna tabulka'!$F$2:$G$7,2,0),"")</f>
        <v>Predfinancovanie</v>
      </c>
      <c r="G488" s="19" t="s">
        <v>315</v>
      </c>
      <c r="H488" s="29">
        <v>135788.18</v>
      </c>
      <c r="I488" s="19" t="s">
        <v>316</v>
      </c>
      <c r="J488" s="88">
        <v>23962.62</v>
      </c>
      <c r="K488" s="123"/>
      <c r="L488" s="88">
        <v>0</v>
      </c>
      <c r="M488" s="59">
        <f t="shared" si="15"/>
        <v>159750.79999999999</v>
      </c>
      <c r="N488" s="132">
        <v>45748</v>
      </c>
      <c r="O488" s="22" t="s">
        <v>22</v>
      </c>
    </row>
    <row r="489" spans="2:15">
      <c r="B489" s="16" t="s">
        <v>846</v>
      </c>
      <c r="C489" s="18" t="s">
        <v>847</v>
      </c>
      <c r="D489" s="22" t="s">
        <v>19</v>
      </c>
      <c r="E489" s="134" t="str">
        <f>VLOOKUP(D489,'pomocna tabulka'!$B$2:$D$12,3,0)</f>
        <v>Úrad vlády SR</v>
      </c>
      <c r="F489" s="142" t="str">
        <f>+IFERROR(VLOOKUP(VALUE(MID($B489,11,1)),'pomocna tabulka'!$F$2:$G$7,2,0),"")</f>
        <v>Priebežná platba</v>
      </c>
      <c r="G489" s="19" t="s">
        <v>256</v>
      </c>
      <c r="H489" s="29">
        <v>9094.58</v>
      </c>
      <c r="I489" s="19" t="s">
        <v>257</v>
      </c>
      <c r="J489" s="88">
        <v>1604.93</v>
      </c>
      <c r="K489" s="123"/>
      <c r="L489" s="88">
        <v>0</v>
      </c>
      <c r="M489" s="59">
        <f t="shared" si="15"/>
        <v>10699.51</v>
      </c>
      <c r="N489" s="132">
        <v>45748</v>
      </c>
      <c r="O489" s="22" t="s">
        <v>22</v>
      </c>
    </row>
    <row r="490" spans="2:15">
      <c r="B490" s="16" t="s">
        <v>848</v>
      </c>
      <c r="C490" s="18" t="s">
        <v>163</v>
      </c>
      <c r="D490" s="22" t="s">
        <v>19</v>
      </c>
      <c r="E490" s="134" t="str">
        <f>VLOOKUP(D490,'pomocna tabulka'!$B$2:$D$12,3,0)</f>
        <v>Úrad vlády SR</v>
      </c>
      <c r="F490" s="142" t="str">
        <f>+IFERROR(VLOOKUP(VALUE(MID($B490,11,1)),'pomocna tabulka'!$F$2:$G$7,2,0),"")</f>
        <v>Priebežná platba</v>
      </c>
      <c r="G490" s="19" t="s">
        <v>256</v>
      </c>
      <c r="H490" s="29">
        <v>4903.28</v>
      </c>
      <c r="I490" s="19" t="s">
        <v>257</v>
      </c>
      <c r="J490" s="88">
        <v>865.29</v>
      </c>
      <c r="K490" s="123"/>
      <c r="L490" s="88">
        <v>0</v>
      </c>
      <c r="M490" s="59">
        <f t="shared" si="15"/>
        <v>5768.57</v>
      </c>
      <c r="N490" s="132">
        <v>45749</v>
      </c>
      <c r="O490" s="22" t="s">
        <v>22</v>
      </c>
    </row>
    <row r="491" spans="2:15">
      <c r="B491" s="16" t="s">
        <v>849</v>
      </c>
      <c r="C491" s="18" t="s">
        <v>367</v>
      </c>
      <c r="D491" s="22" t="s">
        <v>19</v>
      </c>
      <c r="E491" s="134" t="str">
        <f>VLOOKUP(D491,'pomocna tabulka'!$B$2:$D$12,3,0)</f>
        <v>Úrad vlády SR</v>
      </c>
      <c r="F491" s="142" t="str">
        <f>+IFERROR(VLOOKUP(VALUE(MID($B491,11,1)),'pomocna tabulka'!$F$2:$G$7,2,0),"")</f>
        <v>Priebežná platba</v>
      </c>
      <c r="G491" s="19" t="s">
        <v>256</v>
      </c>
      <c r="H491" s="29">
        <v>4497.63</v>
      </c>
      <c r="I491" s="19" t="s">
        <v>257</v>
      </c>
      <c r="J491" s="88">
        <v>793.7</v>
      </c>
      <c r="K491" s="123"/>
      <c r="L491" s="88">
        <v>0</v>
      </c>
      <c r="M491" s="59">
        <f t="shared" si="15"/>
        <v>5291.33</v>
      </c>
      <c r="N491" s="132">
        <v>45749</v>
      </c>
      <c r="O491" s="22" t="s">
        <v>22</v>
      </c>
    </row>
    <row r="492" spans="2:15">
      <c r="B492" s="16" t="s">
        <v>850</v>
      </c>
      <c r="C492" s="18" t="s">
        <v>389</v>
      </c>
      <c r="D492" s="22" t="s">
        <v>19</v>
      </c>
      <c r="E492" s="134" t="str">
        <f>VLOOKUP(D492,'pomocna tabulka'!$B$2:$D$12,3,0)</f>
        <v>Úrad vlády SR</v>
      </c>
      <c r="F492" s="142" t="str">
        <f>+IFERROR(VLOOKUP(VALUE(MID($B492,11,1)),'pomocna tabulka'!$F$2:$G$7,2,0),"")</f>
        <v>Priebežná platba</v>
      </c>
      <c r="G492" s="19" t="s">
        <v>256</v>
      </c>
      <c r="H492" s="29">
        <v>2451.64</v>
      </c>
      <c r="I492" s="19" t="s">
        <v>257</v>
      </c>
      <c r="J492" s="88">
        <v>432.64</v>
      </c>
      <c r="K492" s="17"/>
      <c r="L492" s="88">
        <v>0</v>
      </c>
      <c r="M492" s="59">
        <f t="shared" si="15"/>
        <v>2884.2799999999997</v>
      </c>
      <c r="N492" s="132">
        <v>45749</v>
      </c>
      <c r="O492" s="22" t="s">
        <v>22</v>
      </c>
    </row>
    <row r="493" spans="2:15">
      <c r="B493" s="16" t="s">
        <v>851</v>
      </c>
      <c r="C493" s="18" t="s">
        <v>735</v>
      </c>
      <c r="D493" s="19" t="s">
        <v>29</v>
      </c>
      <c r="E493" s="134" t="str">
        <f>VLOOKUP(D493,'pomocna tabulka'!$B$2:$D$12,3,0)</f>
        <v>MIRRI SR</v>
      </c>
      <c r="F493" s="142" t="str">
        <f>+IFERROR(VLOOKUP(VALUE(MID($B493,11,1)),'pomocna tabulka'!$F$2:$G$7,2,0),"")</f>
        <v>Priebežná platba</v>
      </c>
      <c r="G493" s="22" t="s">
        <v>30</v>
      </c>
      <c r="H493" s="29">
        <v>114883.24</v>
      </c>
      <c r="I493" s="22" t="s">
        <v>31</v>
      </c>
      <c r="J493" s="88">
        <v>38327.26</v>
      </c>
      <c r="K493" s="17" t="s">
        <v>65</v>
      </c>
      <c r="L493" s="88">
        <v>11072.69</v>
      </c>
      <c r="M493" s="59">
        <f t="shared" si="15"/>
        <v>164283.19</v>
      </c>
      <c r="N493" s="132">
        <v>45748</v>
      </c>
      <c r="O493" s="148" t="s">
        <v>36</v>
      </c>
    </row>
    <row r="494" spans="2:15">
      <c r="B494" s="16" t="s">
        <v>852</v>
      </c>
      <c r="C494" s="18" t="s">
        <v>281</v>
      </c>
      <c r="D494" s="19" t="s">
        <v>19</v>
      </c>
      <c r="E494" s="134" t="str">
        <f>VLOOKUP(D494,'pomocna tabulka'!$B$2:$D$12,3,0)</f>
        <v>Úrad vlády SR</v>
      </c>
      <c r="F494" s="142" t="str">
        <f>+IFERROR(VLOOKUP(VALUE(MID($B494,11,1)),'pomocna tabulka'!$F$2:$G$7,2,0),"")</f>
        <v>Priebežná platba</v>
      </c>
      <c r="G494" s="19" t="s">
        <v>256</v>
      </c>
      <c r="H494" s="29">
        <v>4903.28</v>
      </c>
      <c r="I494" s="19" t="s">
        <v>257</v>
      </c>
      <c r="J494" s="88">
        <v>865.29</v>
      </c>
      <c r="K494" s="17"/>
      <c r="L494" s="88">
        <v>0</v>
      </c>
      <c r="M494" s="59">
        <f t="shared" si="15"/>
        <v>5768.57</v>
      </c>
      <c r="N494" s="132">
        <v>45749</v>
      </c>
      <c r="O494" s="147" t="s">
        <v>22</v>
      </c>
    </row>
    <row r="495" spans="2:15">
      <c r="B495" s="16" t="s">
        <v>853</v>
      </c>
      <c r="C495" s="18" t="s">
        <v>243</v>
      </c>
      <c r="D495" s="19" t="s">
        <v>19</v>
      </c>
      <c r="E495" s="134" t="str">
        <f>VLOOKUP(D495,'pomocna tabulka'!$B$2:$D$12,3,0)</f>
        <v>Úrad vlády SR</v>
      </c>
      <c r="F495" s="142" t="str">
        <f>+IFERROR(VLOOKUP(VALUE(MID($B495,11,1)),'pomocna tabulka'!$F$2:$G$7,2,0),"")</f>
        <v>Priebežná platba</v>
      </c>
      <c r="G495" s="19" t="s">
        <v>256</v>
      </c>
      <c r="H495" s="29">
        <v>3677.49</v>
      </c>
      <c r="I495" s="19" t="s">
        <v>257</v>
      </c>
      <c r="J495" s="129">
        <v>648.97</v>
      </c>
      <c r="K495" s="17"/>
      <c r="L495" s="88">
        <v>0</v>
      </c>
      <c r="M495" s="59">
        <f t="shared" si="15"/>
        <v>4326.46</v>
      </c>
      <c r="N495" s="132">
        <v>45749</v>
      </c>
      <c r="O495" s="22" t="s">
        <v>22</v>
      </c>
    </row>
    <row r="496" spans="2:15">
      <c r="B496" s="16" t="s">
        <v>854</v>
      </c>
      <c r="C496" s="18" t="s">
        <v>71</v>
      </c>
      <c r="D496" s="19" t="s">
        <v>19</v>
      </c>
      <c r="E496" s="134" t="str">
        <f>VLOOKUP(D496,'pomocna tabulka'!$B$2:$D$12,3,0)</f>
        <v>Úrad vlády SR</v>
      </c>
      <c r="F496" s="142" t="str">
        <f>+IFERROR(VLOOKUP(VALUE(MID($B496,11,1)),'pomocna tabulka'!$F$2:$G$7,2,0),"")</f>
        <v>Priebežná platba</v>
      </c>
      <c r="G496" s="19" t="s">
        <v>256</v>
      </c>
      <c r="H496" s="29">
        <v>9707.42</v>
      </c>
      <c r="I496" s="19" t="s">
        <v>257</v>
      </c>
      <c r="J496" s="88">
        <v>1713.07</v>
      </c>
      <c r="K496" s="17"/>
      <c r="L496" s="88">
        <v>0</v>
      </c>
      <c r="M496" s="59">
        <f t="shared" si="15"/>
        <v>11420.49</v>
      </c>
      <c r="N496" s="132">
        <v>45749</v>
      </c>
      <c r="O496" s="22" t="s">
        <v>22</v>
      </c>
    </row>
    <row r="497" spans="2:15">
      <c r="B497" s="16" t="s">
        <v>855</v>
      </c>
      <c r="C497" s="18" t="s">
        <v>856</v>
      </c>
      <c r="D497" s="19" t="s">
        <v>19</v>
      </c>
      <c r="E497" s="134" t="str">
        <f>VLOOKUP(D497,'pomocna tabulka'!$B$2:$D$12,3,0)</f>
        <v>Úrad vlády SR</v>
      </c>
      <c r="F497" s="142" t="str">
        <f>+IFERROR(VLOOKUP(VALUE(MID($B497,11,1)),'pomocna tabulka'!$F$2:$G$7,2,0),"")</f>
        <v>Priebežná platba</v>
      </c>
      <c r="G497" s="19" t="s">
        <v>256</v>
      </c>
      <c r="H497" s="29">
        <v>13520.15</v>
      </c>
      <c r="I497" s="19" t="s">
        <v>257</v>
      </c>
      <c r="J497" s="88">
        <v>2385.91</v>
      </c>
      <c r="K497" s="17"/>
      <c r="L497" s="88">
        <v>0</v>
      </c>
      <c r="M497" s="59">
        <f t="shared" si="15"/>
        <v>15906.06</v>
      </c>
      <c r="N497" s="132">
        <v>45749</v>
      </c>
      <c r="O497" s="22" t="s">
        <v>22</v>
      </c>
    </row>
    <row r="498" spans="2:15">
      <c r="B498" s="16" t="s">
        <v>857</v>
      </c>
      <c r="C498" s="18" t="s">
        <v>387</v>
      </c>
      <c r="D498" s="19" t="s">
        <v>19</v>
      </c>
      <c r="E498" s="134" t="str">
        <f>VLOOKUP(D498,'pomocna tabulka'!$B$2:$D$12,3,0)</f>
        <v>Úrad vlády SR</v>
      </c>
      <c r="F498" s="142" t="str">
        <f>+IFERROR(VLOOKUP(VALUE(MID($B498,11,1)),'pomocna tabulka'!$F$2:$G$7,2,0),"")</f>
        <v>Priebežná platba</v>
      </c>
      <c r="G498" s="19" t="s">
        <v>256</v>
      </c>
      <c r="H498" s="29">
        <v>4903.33</v>
      </c>
      <c r="I498" s="19" t="s">
        <v>257</v>
      </c>
      <c r="J498" s="88">
        <v>865.29</v>
      </c>
      <c r="K498" s="17"/>
      <c r="L498" s="88">
        <v>0</v>
      </c>
      <c r="M498" s="59">
        <f t="shared" si="15"/>
        <v>5768.62</v>
      </c>
      <c r="N498" s="132">
        <v>45750</v>
      </c>
      <c r="O498" s="22" t="s">
        <v>22</v>
      </c>
    </row>
    <row r="499" spans="2:15" ht="34.5" customHeight="1">
      <c r="B499" s="16" t="s">
        <v>858</v>
      </c>
      <c r="C499" s="18" t="s">
        <v>103</v>
      </c>
      <c r="D499" s="19" t="s">
        <v>29</v>
      </c>
      <c r="E499" s="134" t="str">
        <f>VLOOKUP(D499,'pomocna tabulka'!$B$2:$D$12,3,0)</f>
        <v>MIRRI SR</v>
      </c>
      <c r="F499" s="142" t="str">
        <f>+IFERROR(VLOOKUP(VALUE(MID($B499,11,1)),'pomocna tabulka'!$F$2:$G$7,2,0),"")</f>
        <v>Priebežná platba</v>
      </c>
      <c r="G499" s="22" t="s">
        <v>30</v>
      </c>
      <c r="H499" s="29">
        <v>96799.45</v>
      </c>
      <c r="I499" s="22" t="s">
        <v>31</v>
      </c>
      <c r="J499" s="88">
        <v>32294.17</v>
      </c>
      <c r="K499" s="17" t="s">
        <v>65</v>
      </c>
      <c r="L499" s="88">
        <v>9329.73</v>
      </c>
      <c r="M499" s="59">
        <f t="shared" si="15"/>
        <v>138423.35</v>
      </c>
      <c r="N499" s="132">
        <v>45749</v>
      </c>
      <c r="O499" s="148" t="s">
        <v>36</v>
      </c>
    </row>
    <row r="500" spans="2:15">
      <c r="B500" s="16" t="s">
        <v>859</v>
      </c>
      <c r="C500" s="18" t="s">
        <v>430</v>
      </c>
      <c r="D500" s="19" t="s">
        <v>19</v>
      </c>
      <c r="E500" s="134" t="str">
        <f>VLOOKUP(D500,'pomocna tabulka'!$B$2:$D$12,3,0)</f>
        <v>Úrad vlády SR</v>
      </c>
      <c r="F500" s="142" t="str">
        <f>+IFERROR(VLOOKUP(VALUE(MID($B500,11,1)),'pomocna tabulka'!$F$2:$G$7,2,0),"")</f>
        <v>Priebežná platba</v>
      </c>
      <c r="G500" s="19" t="s">
        <v>256</v>
      </c>
      <c r="H500" s="29">
        <v>14469.54</v>
      </c>
      <c r="I500" s="19" t="s">
        <v>257</v>
      </c>
      <c r="J500" s="88">
        <v>2553.4499999999998</v>
      </c>
      <c r="K500" s="17"/>
      <c r="L500" s="88">
        <v>0</v>
      </c>
      <c r="M500" s="59">
        <f t="shared" si="15"/>
        <v>17022.990000000002</v>
      </c>
      <c r="N500" s="132">
        <v>45750</v>
      </c>
      <c r="O500" s="22" t="s">
        <v>22</v>
      </c>
    </row>
    <row r="501" spans="2:15">
      <c r="B501" s="16" t="s">
        <v>860</v>
      </c>
      <c r="C501" s="18" t="s">
        <v>89</v>
      </c>
      <c r="D501" s="19" t="s">
        <v>19</v>
      </c>
      <c r="E501" s="134" t="str">
        <f>VLOOKUP(D501,'pomocna tabulka'!$B$2:$D$12,3,0)</f>
        <v>Úrad vlády SR</v>
      </c>
      <c r="F501" s="142" t="str">
        <f>+IFERROR(VLOOKUP(VALUE(MID($B501,11,1)),'pomocna tabulka'!$F$2:$G$7,2,0),"")</f>
        <v>Priebežná platba</v>
      </c>
      <c r="G501" s="19" t="s">
        <v>256</v>
      </c>
      <c r="H501" s="29">
        <v>8580.74</v>
      </c>
      <c r="I501" s="19" t="s">
        <v>257</v>
      </c>
      <c r="J501" s="88">
        <v>1514.25</v>
      </c>
      <c r="K501" s="17"/>
      <c r="L501" s="88">
        <v>0</v>
      </c>
      <c r="M501" s="59">
        <f t="shared" si="15"/>
        <v>10094.99</v>
      </c>
      <c r="N501" s="132">
        <v>45750</v>
      </c>
      <c r="O501" s="22" t="s">
        <v>22</v>
      </c>
    </row>
    <row r="502" spans="2:15">
      <c r="B502" s="16" t="s">
        <v>861</v>
      </c>
      <c r="C502" s="18" t="s">
        <v>64</v>
      </c>
      <c r="D502" s="19" t="s">
        <v>29</v>
      </c>
      <c r="E502" s="134" t="str">
        <f>VLOOKUP(D502,'pomocna tabulka'!$B$2:$D$12,3,0)</f>
        <v>MIRRI SR</v>
      </c>
      <c r="F502" s="142" t="str">
        <f>+IFERROR(VLOOKUP(VALUE(MID($B502,11,1)),'pomocna tabulka'!$F$2:$G$7,2,0),"")</f>
        <v>Priebežná platba</v>
      </c>
      <c r="G502" s="22" t="s">
        <v>30</v>
      </c>
      <c r="H502" s="29">
        <v>30619.49</v>
      </c>
      <c r="I502" s="22" t="s">
        <v>31</v>
      </c>
      <c r="J502" s="88">
        <v>10215.26</v>
      </c>
      <c r="K502" s="17" t="s">
        <v>65</v>
      </c>
      <c r="L502" s="88">
        <v>2951.17</v>
      </c>
      <c r="M502" s="59">
        <f t="shared" si="15"/>
        <v>43785.919999999998</v>
      </c>
      <c r="N502" s="132">
        <v>45749</v>
      </c>
      <c r="O502" s="148" t="s">
        <v>36</v>
      </c>
    </row>
    <row r="503" spans="2:15">
      <c r="B503" s="16" t="s">
        <v>862</v>
      </c>
      <c r="C503" s="18" t="s">
        <v>863</v>
      </c>
      <c r="D503" s="19" t="s">
        <v>19</v>
      </c>
      <c r="E503" s="134" t="str">
        <f>VLOOKUP(D503,'pomocna tabulka'!$B$2:$D$12,3,0)</f>
        <v>Úrad vlády SR</v>
      </c>
      <c r="F503" s="142" t="str">
        <f>+IFERROR(VLOOKUP(VALUE(MID($B503,11,1)),'pomocna tabulka'!$F$2:$G$7,2,0),"")</f>
        <v>Zálohová platba</v>
      </c>
      <c r="G503" s="19" t="s">
        <v>256</v>
      </c>
      <c r="H503" s="29">
        <v>55250</v>
      </c>
      <c r="I503" s="19" t="s">
        <v>257</v>
      </c>
      <c r="J503" s="88">
        <v>9750</v>
      </c>
      <c r="K503" s="17"/>
      <c r="L503" s="88">
        <v>0</v>
      </c>
      <c r="M503" s="59">
        <f t="shared" si="15"/>
        <v>65000</v>
      </c>
      <c r="N503" s="132">
        <v>45750</v>
      </c>
      <c r="O503" s="22" t="s">
        <v>22</v>
      </c>
    </row>
    <row r="504" spans="2:15">
      <c r="B504" s="16" t="s">
        <v>864</v>
      </c>
      <c r="C504" s="18" t="s">
        <v>856</v>
      </c>
      <c r="D504" s="19" t="s">
        <v>19</v>
      </c>
      <c r="E504" s="134" t="str">
        <f>VLOOKUP(D504,'pomocna tabulka'!$B$2:$D$12,3,0)</f>
        <v>Úrad vlády SR</v>
      </c>
      <c r="F504" s="142" t="str">
        <f>+IFERROR(VLOOKUP(VALUE(MID($B504,11,1)),'pomocna tabulka'!$F$2:$G$7,2,0),"")</f>
        <v>Priebežná platba</v>
      </c>
      <c r="G504" s="19" t="s">
        <v>256</v>
      </c>
      <c r="H504" s="29">
        <v>9013.43</v>
      </c>
      <c r="I504" s="19" t="s">
        <v>257</v>
      </c>
      <c r="J504" s="88">
        <v>1590.61</v>
      </c>
      <c r="K504" s="17"/>
      <c r="L504" s="88">
        <v>0</v>
      </c>
      <c r="M504" s="59">
        <f t="shared" si="15"/>
        <v>10604.04</v>
      </c>
      <c r="N504" s="132">
        <v>45750</v>
      </c>
      <c r="O504" s="22" t="s">
        <v>22</v>
      </c>
    </row>
    <row r="505" spans="2:15">
      <c r="B505" s="16" t="s">
        <v>865</v>
      </c>
      <c r="C505" s="18" t="s">
        <v>226</v>
      </c>
      <c r="D505" s="19" t="s">
        <v>19</v>
      </c>
      <c r="E505" s="134" t="str">
        <f>VLOOKUP(D505,'pomocna tabulka'!$B$2:$D$12,3,0)</f>
        <v>Úrad vlády SR</v>
      </c>
      <c r="F505" s="142" t="str">
        <f>+IFERROR(VLOOKUP(VALUE(MID($B505,11,1)),'pomocna tabulka'!$F$2:$G$7,2,0),"")</f>
        <v>Priebežná platba</v>
      </c>
      <c r="G505" s="19" t="s">
        <v>256</v>
      </c>
      <c r="H505" s="29">
        <v>4903.33</v>
      </c>
      <c r="I505" s="19" t="s">
        <v>257</v>
      </c>
      <c r="J505" s="88">
        <v>865.29</v>
      </c>
      <c r="K505" s="17"/>
      <c r="L505" s="88">
        <v>0</v>
      </c>
      <c r="M505" s="59">
        <f t="shared" si="15"/>
        <v>5768.62</v>
      </c>
      <c r="N505" s="132">
        <v>45750</v>
      </c>
      <c r="O505" s="22" t="s">
        <v>22</v>
      </c>
    </row>
    <row r="506" spans="2:15">
      <c r="B506" s="16" t="s">
        <v>866</v>
      </c>
      <c r="C506" s="18" t="s">
        <v>209</v>
      </c>
      <c r="D506" s="19" t="s">
        <v>19</v>
      </c>
      <c r="E506" s="134" t="str">
        <f>VLOOKUP(D506,'pomocna tabulka'!$B$2:$D$12,3,0)</f>
        <v>Úrad vlády SR</v>
      </c>
      <c r="F506" s="142" t="str">
        <f>+IFERROR(VLOOKUP(VALUE(MID($B506,11,1)),'pomocna tabulka'!$F$2:$G$7,2,0),"")</f>
        <v>Priebežná platba</v>
      </c>
      <c r="G506" s="19" t="s">
        <v>256</v>
      </c>
      <c r="H506" s="29">
        <v>17748.8</v>
      </c>
      <c r="I506" s="19" t="s">
        <v>257</v>
      </c>
      <c r="J506" s="88">
        <v>3132.14</v>
      </c>
      <c r="K506" s="17"/>
      <c r="L506" s="88">
        <v>0</v>
      </c>
      <c r="M506" s="59">
        <f t="shared" si="15"/>
        <v>20880.939999999999</v>
      </c>
      <c r="N506" s="132">
        <v>45750</v>
      </c>
      <c r="O506" s="22" t="s">
        <v>22</v>
      </c>
    </row>
    <row r="507" spans="2:15">
      <c r="B507" s="16" t="s">
        <v>867</v>
      </c>
      <c r="C507" s="18" t="s">
        <v>186</v>
      </c>
      <c r="D507" s="19" t="s">
        <v>19</v>
      </c>
      <c r="E507" s="134" t="str">
        <f>VLOOKUP(D507,'pomocna tabulka'!$B$2:$D$12,3,0)</f>
        <v>Úrad vlády SR</v>
      </c>
      <c r="F507" s="142" t="str">
        <f>+IFERROR(VLOOKUP(VALUE(MID($B507,11,1)),'pomocna tabulka'!$F$2:$G$7,2,0),"")</f>
        <v>Priebežná platba</v>
      </c>
      <c r="G507" s="19" t="s">
        <v>256</v>
      </c>
      <c r="H507" s="29">
        <v>9756.9699999999993</v>
      </c>
      <c r="I507" s="19" t="s">
        <v>257</v>
      </c>
      <c r="J507" s="88">
        <v>1721.82</v>
      </c>
      <c r="K507" s="17"/>
      <c r="L507" s="88">
        <v>0</v>
      </c>
      <c r="M507" s="59">
        <f t="shared" si="15"/>
        <v>11478.789999999999</v>
      </c>
      <c r="N507" s="132">
        <v>45750</v>
      </c>
      <c r="O507" s="22" t="s">
        <v>22</v>
      </c>
    </row>
    <row r="508" spans="2:15">
      <c r="B508" s="16" t="s">
        <v>868</v>
      </c>
      <c r="C508" s="18" t="s">
        <v>869</v>
      </c>
      <c r="D508" s="19" t="s">
        <v>19</v>
      </c>
      <c r="E508" s="134" t="str">
        <f>VLOOKUP(D508,'pomocna tabulka'!$B$2:$D$12,3,0)</f>
        <v>Úrad vlády SR</v>
      </c>
      <c r="F508" s="142" t="str">
        <f>+IFERROR(VLOOKUP(VALUE(MID($B508,11,1)),'pomocna tabulka'!$F$2:$G$7,2,0),"")</f>
        <v>Zálohová platba</v>
      </c>
      <c r="G508" s="19" t="s">
        <v>256</v>
      </c>
      <c r="H508" s="29">
        <v>34054.04</v>
      </c>
      <c r="I508" s="19" t="s">
        <v>257</v>
      </c>
      <c r="J508" s="88">
        <v>6009.54</v>
      </c>
      <c r="K508" s="17"/>
      <c r="L508" s="88">
        <v>0</v>
      </c>
      <c r="M508" s="59">
        <f t="shared" si="15"/>
        <v>40063.58</v>
      </c>
      <c r="N508" s="132">
        <v>45750</v>
      </c>
      <c r="O508" s="22" t="s">
        <v>22</v>
      </c>
    </row>
    <row r="509" spans="2:15">
      <c r="B509" s="16" t="s">
        <v>870</v>
      </c>
      <c r="C509" s="18" t="s">
        <v>521</v>
      </c>
      <c r="D509" s="19" t="s">
        <v>314</v>
      </c>
      <c r="E509" s="134" t="str">
        <f>VLOOKUP(D509,'pomocna tabulka'!$B$2:$D$12,3,0)</f>
        <v xml:space="preserve">Slovenská inovačná a energetická agentúra </v>
      </c>
      <c r="F509" s="142" t="str">
        <f>+IFERROR(VLOOKUP(VALUE(MID($B509,11,1)),'pomocna tabulka'!$F$2:$G$7,2,0),"")</f>
        <v>Predfinancovanie</v>
      </c>
      <c r="G509" s="19" t="s">
        <v>315</v>
      </c>
      <c r="H509" s="29">
        <v>42976.98</v>
      </c>
      <c r="I509" s="19" t="s">
        <v>316</v>
      </c>
      <c r="J509" s="88">
        <v>7584.17</v>
      </c>
      <c r="K509" s="17"/>
      <c r="L509" s="88">
        <v>0</v>
      </c>
      <c r="M509" s="59">
        <f t="shared" si="15"/>
        <v>50561.15</v>
      </c>
      <c r="N509" s="132">
        <v>45751</v>
      </c>
      <c r="O509" s="22" t="s">
        <v>22</v>
      </c>
    </row>
    <row r="510" spans="2:15">
      <c r="B510" s="16" t="s">
        <v>871</v>
      </c>
      <c r="C510" s="18" t="s">
        <v>872</v>
      </c>
      <c r="D510" s="19" t="s">
        <v>29</v>
      </c>
      <c r="E510" s="134" t="str">
        <f>VLOOKUP(D510,'pomocna tabulka'!$B$2:$D$12,3,0)</f>
        <v>MIRRI SR</v>
      </c>
      <c r="F510" s="142" t="str">
        <f>+IFERROR(VLOOKUP(VALUE(MID($B510,11,1)),'pomocna tabulka'!$F$2:$G$7,2,0),"")</f>
        <v>Predfinancovanie</v>
      </c>
      <c r="G510" s="22" t="s">
        <v>30</v>
      </c>
      <c r="H510" s="29">
        <v>18447.11</v>
      </c>
      <c r="I510" s="22" t="s">
        <v>31</v>
      </c>
      <c r="J510" s="88">
        <v>1519.17</v>
      </c>
      <c r="K510" s="17"/>
      <c r="L510" s="88">
        <v>0</v>
      </c>
      <c r="M510" s="59">
        <f t="shared" si="15"/>
        <v>19966.28</v>
      </c>
      <c r="N510" s="132">
        <v>45751</v>
      </c>
      <c r="O510" s="22" t="s">
        <v>22</v>
      </c>
    </row>
    <row r="511" spans="2:15">
      <c r="B511" s="16" t="s">
        <v>873</v>
      </c>
      <c r="C511" s="18" t="s">
        <v>874</v>
      </c>
      <c r="D511" s="19" t="s">
        <v>19</v>
      </c>
      <c r="E511" s="134" t="str">
        <f>VLOOKUP(D511,'pomocna tabulka'!$B$2:$D$12,3,0)</f>
        <v>Úrad vlády SR</v>
      </c>
      <c r="F511" s="142" t="str">
        <f>+IFERROR(VLOOKUP(VALUE(MID($B511,11,1)),'pomocna tabulka'!$F$2:$G$7,2,0),"")</f>
        <v>Priebežná platba</v>
      </c>
      <c r="G511" s="19" t="s">
        <v>256</v>
      </c>
      <c r="H511" s="29">
        <v>13433.14</v>
      </c>
      <c r="I511" s="19" t="s">
        <v>257</v>
      </c>
      <c r="J511" s="88">
        <v>2370.5500000000002</v>
      </c>
      <c r="K511" s="17"/>
      <c r="L511" s="88">
        <v>0</v>
      </c>
      <c r="M511" s="59">
        <f t="shared" si="15"/>
        <v>15803.689999999999</v>
      </c>
      <c r="N511" s="132">
        <v>45751</v>
      </c>
      <c r="O511" s="22" t="s">
        <v>22</v>
      </c>
    </row>
    <row r="512" spans="2:15">
      <c r="B512" s="16" t="s">
        <v>875</v>
      </c>
      <c r="C512" s="18" t="s">
        <v>876</v>
      </c>
      <c r="D512" s="19" t="s">
        <v>19</v>
      </c>
      <c r="E512" s="134" t="str">
        <f>VLOOKUP(D512,'pomocna tabulka'!$B$2:$D$12,3,0)</f>
        <v>Úrad vlády SR</v>
      </c>
      <c r="F512" s="142" t="str">
        <f>+IFERROR(VLOOKUP(VALUE(MID($B512,11,1)),'pomocna tabulka'!$F$2:$G$7,2,0),"")</f>
        <v>Priebežná platba</v>
      </c>
      <c r="G512" s="19" t="s">
        <v>256</v>
      </c>
      <c r="H512" s="29">
        <v>17935.72</v>
      </c>
      <c r="I512" s="19" t="s">
        <v>257</v>
      </c>
      <c r="J512" s="88">
        <v>3165.13</v>
      </c>
      <c r="K512" s="17"/>
      <c r="L512" s="88">
        <v>0</v>
      </c>
      <c r="M512" s="59">
        <f t="shared" si="15"/>
        <v>21100.850000000002</v>
      </c>
      <c r="N512" s="132">
        <v>45751</v>
      </c>
      <c r="O512" s="22" t="s">
        <v>22</v>
      </c>
    </row>
    <row r="513" spans="2:15">
      <c r="B513" s="16" t="s">
        <v>877</v>
      </c>
      <c r="C513" s="18" t="s">
        <v>878</v>
      </c>
      <c r="D513" s="19" t="s">
        <v>19</v>
      </c>
      <c r="E513" s="134" t="str">
        <f>VLOOKUP(D513,'pomocna tabulka'!$B$2:$D$12,3,0)</f>
        <v>Úrad vlády SR</v>
      </c>
      <c r="F513" s="142" t="str">
        <f>+IFERROR(VLOOKUP(VALUE(MID($B513,11,1)),'pomocna tabulka'!$F$2:$G$7,2,0),"")</f>
        <v>Priebežná platba</v>
      </c>
      <c r="G513" s="19" t="s">
        <v>256</v>
      </c>
      <c r="H513" s="29">
        <v>9410.0400000000009</v>
      </c>
      <c r="I513" s="19" t="s">
        <v>257</v>
      </c>
      <c r="J513" s="88">
        <v>1660.6</v>
      </c>
      <c r="K513" s="17"/>
      <c r="L513" s="88">
        <v>0</v>
      </c>
      <c r="M513" s="59">
        <f t="shared" si="15"/>
        <v>11070.640000000001</v>
      </c>
      <c r="N513" s="132">
        <v>45751</v>
      </c>
      <c r="O513" s="22" t="s">
        <v>22</v>
      </c>
    </row>
    <row r="514" spans="2:15">
      <c r="B514" s="16" t="s">
        <v>879</v>
      </c>
      <c r="C514" s="18" t="s">
        <v>880</v>
      </c>
      <c r="D514" s="19" t="s">
        <v>19</v>
      </c>
      <c r="E514" s="134" t="str">
        <f>VLOOKUP(D514,'pomocna tabulka'!$B$2:$D$12,3,0)</f>
        <v>Úrad vlády SR</v>
      </c>
      <c r="F514" s="142" t="str">
        <f>+IFERROR(VLOOKUP(VALUE(MID($B514,11,1)),'pomocna tabulka'!$F$2:$G$7,2,0),"")</f>
        <v>Zálohová platba</v>
      </c>
      <c r="G514" s="19" t="s">
        <v>256</v>
      </c>
      <c r="H514" s="29">
        <v>21250</v>
      </c>
      <c r="I514" s="19" t="s">
        <v>257</v>
      </c>
      <c r="J514" s="88">
        <v>3750</v>
      </c>
      <c r="K514" s="17"/>
      <c r="L514" s="88">
        <v>0</v>
      </c>
      <c r="M514" s="59">
        <f t="shared" si="15"/>
        <v>25000</v>
      </c>
      <c r="N514" s="132">
        <v>45751</v>
      </c>
      <c r="O514" s="22" t="s">
        <v>22</v>
      </c>
    </row>
    <row r="515" spans="2:15">
      <c r="B515" s="16" t="s">
        <v>881</v>
      </c>
      <c r="C515" s="18" t="s">
        <v>882</v>
      </c>
      <c r="D515" s="19" t="s">
        <v>19</v>
      </c>
      <c r="E515" s="134" t="str">
        <f>VLOOKUP(D515,'pomocna tabulka'!$B$2:$D$12,3,0)</f>
        <v>Úrad vlády SR</v>
      </c>
      <c r="F515" s="142" t="str">
        <f>+IFERROR(VLOOKUP(VALUE(MID($B515,11,1)),'pomocna tabulka'!$F$2:$G$7,2,0),"")</f>
        <v>Priebežná platba</v>
      </c>
      <c r="G515" s="19" t="s">
        <v>256</v>
      </c>
      <c r="H515" s="29">
        <v>13520.16</v>
      </c>
      <c r="I515" s="19" t="s">
        <v>257</v>
      </c>
      <c r="J515" s="88">
        <v>2385.91</v>
      </c>
      <c r="K515" s="17"/>
      <c r="L515" s="88">
        <v>0</v>
      </c>
      <c r="M515" s="59">
        <f t="shared" si="15"/>
        <v>15906.07</v>
      </c>
      <c r="N515" s="132">
        <v>45751</v>
      </c>
      <c r="O515" s="22" t="s">
        <v>22</v>
      </c>
    </row>
    <row r="516" spans="2:15">
      <c r="B516" s="16" t="s">
        <v>883</v>
      </c>
      <c r="C516" s="18" t="s">
        <v>436</v>
      </c>
      <c r="D516" s="19" t="s">
        <v>19</v>
      </c>
      <c r="E516" s="134" t="str">
        <f>VLOOKUP(D516,'pomocna tabulka'!$B$2:$D$12,3,0)</f>
        <v>Úrad vlády SR</v>
      </c>
      <c r="F516" s="142" t="str">
        <f>+IFERROR(VLOOKUP(VALUE(MID($B516,11,1)),'pomocna tabulka'!$F$2:$G$7,2,0),"")</f>
        <v>Priebežná platba</v>
      </c>
      <c r="G516" s="19" t="s">
        <v>256</v>
      </c>
      <c r="H516" s="29">
        <v>4853.6899999999996</v>
      </c>
      <c r="I516" s="19" t="s">
        <v>257</v>
      </c>
      <c r="J516" s="88">
        <v>856.53</v>
      </c>
      <c r="K516" s="17"/>
      <c r="L516" s="88">
        <v>0</v>
      </c>
      <c r="M516" s="59">
        <f t="shared" si="15"/>
        <v>5710.2199999999993</v>
      </c>
      <c r="N516" s="132">
        <v>45751</v>
      </c>
      <c r="O516" s="22" t="s">
        <v>22</v>
      </c>
    </row>
    <row r="517" spans="2:15" ht="26.25">
      <c r="B517" s="16" t="s">
        <v>884</v>
      </c>
      <c r="C517" s="18" t="s">
        <v>118</v>
      </c>
      <c r="D517" s="19" t="s">
        <v>29</v>
      </c>
      <c r="E517" s="134" t="str">
        <f>VLOOKUP(D517,'pomocna tabulka'!$B$2:$D$12,3,0)</f>
        <v>MIRRI SR</v>
      </c>
      <c r="F517" s="142" t="str">
        <f>+IFERROR(VLOOKUP(VALUE(MID($B517,11,1)),'pomocna tabulka'!$F$2:$G$7,2,0),"")</f>
        <v>Priebežná platba</v>
      </c>
      <c r="G517" s="22" t="s">
        <v>30</v>
      </c>
      <c r="H517" s="29">
        <v>42762.22</v>
      </c>
      <c r="I517" s="22" t="s">
        <v>31</v>
      </c>
      <c r="J517" s="88">
        <v>14266.3</v>
      </c>
      <c r="K517" s="17" t="s">
        <v>65</v>
      </c>
      <c r="L517" s="88">
        <v>4121.51</v>
      </c>
      <c r="M517" s="59">
        <f t="shared" si="15"/>
        <v>61150.030000000006</v>
      </c>
      <c r="N517" s="132">
        <v>45751</v>
      </c>
      <c r="O517" s="148" t="s">
        <v>36</v>
      </c>
    </row>
    <row r="518" spans="2:15">
      <c r="B518" s="16" t="s">
        <v>885</v>
      </c>
      <c r="C518" s="18" t="s">
        <v>33</v>
      </c>
      <c r="D518" s="19" t="s">
        <v>29</v>
      </c>
      <c r="E518" s="134" t="str">
        <f>VLOOKUP(D518,'pomocna tabulka'!$B$2:$D$12,3,0)</f>
        <v>MIRRI SR</v>
      </c>
      <c r="F518" s="142" t="str">
        <f>+IFERROR(VLOOKUP(VALUE(MID($B518,11,1)),'pomocna tabulka'!$F$2:$G$7,2,0),"")</f>
        <v>Priebežná platba</v>
      </c>
      <c r="G518" s="19" t="s">
        <v>34</v>
      </c>
      <c r="H518" s="29">
        <v>15271.98</v>
      </c>
      <c r="I518" s="19" t="s">
        <v>35</v>
      </c>
      <c r="J518" s="88">
        <v>5090.66</v>
      </c>
      <c r="K518" s="17"/>
      <c r="L518" s="88">
        <v>0</v>
      </c>
      <c r="M518" s="59">
        <f t="shared" si="15"/>
        <v>20362.64</v>
      </c>
      <c r="N518" s="132">
        <v>45751</v>
      </c>
      <c r="O518" s="136" t="s">
        <v>36</v>
      </c>
    </row>
    <row r="519" spans="2:15">
      <c r="B519" s="16" t="s">
        <v>886</v>
      </c>
      <c r="C519" s="18" t="s">
        <v>600</v>
      </c>
      <c r="D519" s="19" t="s">
        <v>29</v>
      </c>
      <c r="E519" s="134" t="str">
        <f>VLOOKUP(D519,'pomocna tabulka'!$B$2:$D$12,3,0)</f>
        <v>MIRRI SR</v>
      </c>
      <c r="F519" s="142" t="str">
        <f>+IFERROR(VLOOKUP(VALUE(MID($B519,11,1)),'pomocna tabulka'!$F$2:$G$7,2,0),"")</f>
        <v>Predfinancovanie</v>
      </c>
      <c r="G519" s="22" t="s">
        <v>30</v>
      </c>
      <c r="H519" s="29">
        <v>71570.19</v>
      </c>
      <c r="I519" s="22" t="s">
        <v>31</v>
      </c>
      <c r="J519" s="88">
        <v>5894.02</v>
      </c>
      <c r="K519" s="17"/>
      <c r="L519" s="88">
        <v>0</v>
      </c>
      <c r="M519" s="59">
        <f t="shared" si="15"/>
        <v>77464.210000000006</v>
      </c>
      <c r="N519" s="132">
        <v>45754</v>
      </c>
      <c r="O519" s="22" t="s">
        <v>22</v>
      </c>
    </row>
    <row r="520" spans="2:15">
      <c r="B520" s="16" t="s">
        <v>887</v>
      </c>
      <c r="C520" s="18" t="s">
        <v>130</v>
      </c>
      <c r="D520" s="19" t="s">
        <v>19</v>
      </c>
      <c r="E520" s="134" t="str">
        <f>VLOOKUP(D520,'pomocna tabulka'!$B$2:$D$12,3,0)</f>
        <v>Úrad vlády SR</v>
      </c>
      <c r="F520" s="142" t="str">
        <f>+IFERROR(VLOOKUP(VALUE(MID($B520,11,1)),'pomocna tabulka'!$F$2:$G$7,2,0),"")</f>
        <v>Priebežná platba</v>
      </c>
      <c r="G520" s="19" t="s">
        <v>256</v>
      </c>
      <c r="H520" s="29">
        <v>4903.28</v>
      </c>
      <c r="I520" s="19" t="s">
        <v>257</v>
      </c>
      <c r="J520" s="88">
        <v>865.28</v>
      </c>
      <c r="K520" s="17"/>
      <c r="L520" s="88">
        <v>0</v>
      </c>
      <c r="M520" s="59">
        <f t="shared" ref="M520:M531" si="16">SUM(H520+J520+L520)</f>
        <v>5768.5599999999995</v>
      </c>
      <c r="N520" s="132">
        <v>45754</v>
      </c>
      <c r="O520" s="22" t="s">
        <v>22</v>
      </c>
    </row>
    <row r="521" spans="2:15">
      <c r="B521" s="16" t="s">
        <v>888</v>
      </c>
      <c r="C521" s="18" t="s">
        <v>171</v>
      </c>
      <c r="D521" s="19" t="s">
        <v>29</v>
      </c>
      <c r="E521" s="134" t="str">
        <f>VLOOKUP(D521,'pomocna tabulka'!$B$2:$D$12,3,0)</f>
        <v>MIRRI SR</v>
      </c>
      <c r="F521" s="142" t="str">
        <f>+IFERROR(VLOOKUP(VALUE(MID($B521,11,1)),'pomocna tabulka'!$F$2:$G$7,2,0),"")</f>
        <v>Predfinancovanie</v>
      </c>
      <c r="G521" s="22" t="s">
        <v>30</v>
      </c>
      <c r="H521" s="29">
        <v>66431.929999999993</v>
      </c>
      <c r="I521" s="22" t="s">
        <v>31</v>
      </c>
      <c r="J521" s="88">
        <v>5470.86</v>
      </c>
      <c r="K521" s="17"/>
      <c r="L521" s="88">
        <v>0</v>
      </c>
      <c r="M521" s="59">
        <f t="shared" si="16"/>
        <v>71902.789999999994</v>
      </c>
      <c r="N521" s="132">
        <v>45754</v>
      </c>
      <c r="O521" s="22" t="s">
        <v>22</v>
      </c>
    </row>
    <row r="522" spans="2:15">
      <c r="B522" s="16" t="s">
        <v>889</v>
      </c>
      <c r="C522" s="18" t="s">
        <v>67</v>
      </c>
      <c r="D522" s="19" t="s">
        <v>19</v>
      </c>
      <c r="E522" s="134" t="str">
        <f>VLOOKUP(D522,'pomocna tabulka'!$B$2:$D$12,3,0)</f>
        <v>Úrad vlády SR</v>
      </c>
      <c r="F522" s="142" t="str">
        <f>+IFERROR(VLOOKUP(VALUE(MID($B522,11,1)),'pomocna tabulka'!$F$2:$G$7,2,0),"")</f>
        <v>Priebežná platba</v>
      </c>
      <c r="G522" s="19" t="s">
        <v>256</v>
      </c>
      <c r="H522" s="29">
        <v>4903.28</v>
      </c>
      <c r="I522" s="19" t="s">
        <v>257</v>
      </c>
      <c r="J522" s="88">
        <v>865.28</v>
      </c>
      <c r="K522" s="17"/>
      <c r="L522" s="88">
        <v>0</v>
      </c>
      <c r="M522" s="59">
        <f t="shared" si="16"/>
        <v>5768.5599999999995</v>
      </c>
      <c r="N522" s="132">
        <v>45754</v>
      </c>
      <c r="O522" s="22" t="s">
        <v>22</v>
      </c>
    </row>
    <row r="523" spans="2:15">
      <c r="B523" s="16" t="s">
        <v>890</v>
      </c>
      <c r="C523" s="18" t="s">
        <v>891</v>
      </c>
      <c r="D523" s="19" t="s">
        <v>19</v>
      </c>
      <c r="E523" s="134" t="str">
        <f>VLOOKUP(D523,'pomocna tabulka'!$B$2:$D$12,3,0)</f>
        <v>Úrad vlády SR</v>
      </c>
      <c r="F523" s="142" t="str">
        <f>+IFERROR(VLOOKUP(VALUE(MID($B523,11,1)),'pomocna tabulka'!$F$2:$G$7,2,0),"")</f>
        <v>Zálohová platba</v>
      </c>
      <c r="G523" s="19" t="s">
        <v>256</v>
      </c>
      <c r="H523" s="29">
        <v>8500</v>
      </c>
      <c r="I523" s="19" t="s">
        <v>257</v>
      </c>
      <c r="J523" s="88">
        <v>1500</v>
      </c>
      <c r="K523" s="17"/>
      <c r="L523" s="88">
        <v>0</v>
      </c>
      <c r="M523" s="59">
        <f t="shared" si="16"/>
        <v>10000</v>
      </c>
      <c r="N523" s="132">
        <v>45754</v>
      </c>
      <c r="O523" s="22" t="s">
        <v>22</v>
      </c>
    </row>
    <row r="524" spans="2:15">
      <c r="B524" s="16" t="s">
        <v>892</v>
      </c>
      <c r="C524" s="18" t="s">
        <v>311</v>
      </c>
      <c r="D524" s="19" t="s">
        <v>19</v>
      </c>
      <c r="E524" s="134" t="str">
        <f>VLOOKUP(D524,'pomocna tabulka'!$B$2:$D$12,3,0)</f>
        <v>Úrad vlády SR</v>
      </c>
      <c r="F524" s="142" t="str">
        <f>+IFERROR(VLOOKUP(VALUE(MID($B524,11,1)),'pomocna tabulka'!$F$2:$G$7,2,0),"")</f>
        <v>Priebežná platba</v>
      </c>
      <c r="G524" s="19" t="s">
        <v>256</v>
      </c>
      <c r="H524" s="29">
        <v>2451.66</v>
      </c>
      <c r="I524" s="19" t="s">
        <v>257</v>
      </c>
      <c r="J524" s="86">
        <v>432.65</v>
      </c>
      <c r="K524" s="23"/>
      <c r="L524" s="86">
        <v>0</v>
      </c>
      <c r="M524" s="59">
        <f t="shared" si="16"/>
        <v>2884.31</v>
      </c>
      <c r="N524" s="149">
        <v>45755</v>
      </c>
      <c r="O524" s="22" t="s">
        <v>22</v>
      </c>
    </row>
    <row r="525" spans="2:15">
      <c r="B525" s="16" t="s">
        <v>893</v>
      </c>
      <c r="C525" s="18" t="s">
        <v>537</v>
      </c>
      <c r="D525" s="19" t="s">
        <v>19</v>
      </c>
      <c r="E525" s="134" t="str">
        <f>VLOOKUP(D525,'pomocna tabulka'!$B$2:$D$12,3,0)</f>
        <v>Úrad vlády SR</v>
      </c>
      <c r="F525" s="142" t="str">
        <f>+IFERROR(VLOOKUP(VALUE(MID($B525,11,1)),'pomocna tabulka'!$F$2:$G$7,2,0),"")</f>
        <v>Priebežná platba</v>
      </c>
      <c r="G525" s="19" t="s">
        <v>256</v>
      </c>
      <c r="H525" s="29">
        <v>14038.55</v>
      </c>
      <c r="I525" s="34" t="s">
        <v>257</v>
      </c>
      <c r="J525" s="88">
        <v>2477.39</v>
      </c>
      <c r="K525" s="17"/>
      <c r="L525" s="88">
        <v>0</v>
      </c>
      <c r="M525" s="59">
        <f t="shared" si="16"/>
        <v>16515.939999999999</v>
      </c>
      <c r="N525" s="87">
        <v>45755</v>
      </c>
      <c r="O525" s="19" t="s">
        <v>22</v>
      </c>
    </row>
    <row r="526" spans="2:15">
      <c r="B526" s="16" t="s">
        <v>894</v>
      </c>
      <c r="C526" s="18" t="s">
        <v>895</v>
      </c>
      <c r="D526" s="19" t="s">
        <v>19</v>
      </c>
      <c r="E526" s="134" t="str">
        <f>VLOOKUP(D526,'pomocna tabulka'!$B$2:$D$12,3,0)</f>
        <v>Úrad vlády SR</v>
      </c>
      <c r="F526" s="142" t="str">
        <f>+IFERROR(VLOOKUP(VALUE(MID($B526,11,1)),'pomocna tabulka'!$F$2:$G$7,2,0),"")</f>
        <v>Priebežná platba</v>
      </c>
      <c r="G526" s="19" t="s">
        <v>256</v>
      </c>
      <c r="H526" s="29">
        <v>4903.28</v>
      </c>
      <c r="I526" s="34" t="s">
        <v>257</v>
      </c>
      <c r="J526" s="88">
        <v>865.29</v>
      </c>
      <c r="K526" s="17"/>
      <c r="L526" s="88">
        <v>0</v>
      </c>
      <c r="M526" s="59">
        <f t="shared" si="16"/>
        <v>5768.57</v>
      </c>
      <c r="N526" s="87">
        <v>45755</v>
      </c>
      <c r="O526" s="19" t="s">
        <v>22</v>
      </c>
    </row>
    <row r="527" spans="2:15">
      <c r="B527" s="16" t="s">
        <v>896</v>
      </c>
      <c r="C527" s="18" t="s">
        <v>377</v>
      </c>
      <c r="D527" s="19" t="s">
        <v>19</v>
      </c>
      <c r="E527" s="134" t="str">
        <f>VLOOKUP(D527,'pomocna tabulka'!$B$2:$D$12,3,0)</f>
        <v>Úrad vlády SR</v>
      </c>
      <c r="F527" s="142" t="str">
        <f>+IFERROR(VLOOKUP(VALUE(MID($B527,11,1)),'pomocna tabulka'!$F$2:$G$7,2,0),"")</f>
        <v>Priebežná platba</v>
      </c>
      <c r="G527" s="19" t="s">
        <v>256</v>
      </c>
      <c r="H527" s="29">
        <v>6667.62</v>
      </c>
      <c r="I527" s="34" t="s">
        <v>257</v>
      </c>
      <c r="J527" s="88">
        <v>1176.6400000000001</v>
      </c>
      <c r="K527" s="17"/>
      <c r="L527" s="88">
        <v>0</v>
      </c>
      <c r="M527" s="59">
        <f t="shared" si="16"/>
        <v>7844.26</v>
      </c>
      <c r="N527" s="87">
        <v>45755</v>
      </c>
      <c r="O527" s="19" t="s">
        <v>22</v>
      </c>
    </row>
    <row r="528" spans="2:15">
      <c r="B528" s="20" t="s">
        <v>897</v>
      </c>
      <c r="C528" s="28" t="s">
        <v>78</v>
      </c>
      <c r="D528" s="22" t="s">
        <v>19</v>
      </c>
      <c r="E528" s="144" t="str">
        <f>VLOOKUP(D528,'pomocna tabulka'!$B$2:$D$12,3,0)</f>
        <v>Úrad vlády SR</v>
      </c>
      <c r="F528" s="145" t="str">
        <f>+IFERROR(VLOOKUP(VALUE(MID($B528,11,1)),'pomocna tabulka'!$F$2:$G$7,2,0),"")</f>
        <v>Priebežná platba</v>
      </c>
      <c r="G528" s="22" t="s">
        <v>256</v>
      </c>
      <c r="H528" s="112">
        <v>26409.56</v>
      </c>
      <c r="I528" s="32" t="s">
        <v>257</v>
      </c>
      <c r="J528" s="86">
        <v>4660.51</v>
      </c>
      <c r="K528" s="125"/>
      <c r="L528" s="86">
        <v>0</v>
      </c>
      <c r="M528" s="59">
        <f t="shared" si="16"/>
        <v>31070.07</v>
      </c>
      <c r="N528" s="87">
        <v>45755</v>
      </c>
      <c r="O528" s="19" t="s">
        <v>22</v>
      </c>
    </row>
    <row r="529" spans="2:15">
      <c r="B529" s="16" t="s">
        <v>898</v>
      </c>
      <c r="C529" s="18" t="s">
        <v>311</v>
      </c>
      <c r="D529" s="19" t="s">
        <v>19</v>
      </c>
      <c r="E529" s="134" t="str">
        <f>VLOOKUP(D529,'pomocna tabulka'!$B$2:$D$12,3,0)</f>
        <v>Úrad vlády SR</v>
      </c>
      <c r="F529" s="150" t="str">
        <f>+IFERROR(VLOOKUP(VALUE(MID($B529,11,1)),'pomocna tabulka'!$F$2:$G$7,2,0),"")</f>
        <v>Priebežná platba</v>
      </c>
      <c r="G529" s="19" t="s">
        <v>256</v>
      </c>
      <c r="H529" s="113">
        <v>2451.64</v>
      </c>
      <c r="I529" s="19" t="s">
        <v>257</v>
      </c>
      <c r="J529" s="151">
        <v>432.64</v>
      </c>
      <c r="K529" s="17"/>
      <c r="L529" s="88">
        <v>0</v>
      </c>
      <c r="M529" s="59">
        <f t="shared" si="16"/>
        <v>2884.2799999999997</v>
      </c>
      <c r="N529" s="87">
        <v>45755</v>
      </c>
      <c r="O529" s="19" t="s">
        <v>22</v>
      </c>
    </row>
    <row r="530" spans="2:15">
      <c r="B530" s="16" t="s">
        <v>899</v>
      </c>
      <c r="C530" s="18" t="s">
        <v>377</v>
      </c>
      <c r="D530" s="19" t="s">
        <v>19</v>
      </c>
      <c r="E530" s="134" t="str">
        <f>VLOOKUP(D530,'pomocna tabulka'!$B$2:$D$12,3,0)</f>
        <v>Úrad vlády SR</v>
      </c>
      <c r="F530" s="150" t="str">
        <f>+IFERROR(VLOOKUP(VALUE(MID($B530,11,1)),'pomocna tabulka'!$F$2:$G$7,2,0),"")</f>
        <v>Priebežná platba</v>
      </c>
      <c r="G530" s="19" t="s">
        <v>256</v>
      </c>
      <c r="H530" s="113">
        <v>6877.49</v>
      </c>
      <c r="I530" s="19" t="s">
        <v>257</v>
      </c>
      <c r="J530" s="151">
        <v>1213.67</v>
      </c>
      <c r="K530" s="17"/>
      <c r="L530" s="88">
        <v>0</v>
      </c>
      <c r="M530" s="59">
        <f t="shared" si="16"/>
        <v>8091.16</v>
      </c>
      <c r="N530" s="87">
        <v>45755</v>
      </c>
      <c r="O530" s="19" t="s">
        <v>22</v>
      </c>
    </row>
    <row r="531" spans="2:15">
      <c r="B531" s="20" t="s">
        <v>900</v>
      </c>
      <c r="C531" s="28" t="s">
        <v>901</v>
      </c>
      <c r="D531" s="22" t="s">
        <v>19</v>
      </c>
      <c r="E531" s="144" t="str">
        <f>VLOOKUP(D531,'pomocna tabulka'!$B$2:$D$12,3,0)</f>
        <v>Úrad vlády SR</v>
      </c>
      <c r="F531" s="152" t="str">
        <f>+IFERROR(VLOOKUP(VALUE(MID($B531,11,1)),'pomocna tabulka'!$F$2:$G$7,2,0),"")</f>
        <v>Predfinancovanie</v>
      </c>
      <c r="G531" s="22" t="s">
        <v>256</v>
      </c>
      <c r="H531" s="153">
        <v>14843.04</v>
      </c>
      <c r="I531" s="22" t="s">
        <v>257</v>
      </c>
      <c r="J531" s="91">
        <v>2619.36</v>
      </c>
      <c r="K531" s="23"/>
      <c r="L531" s="86">
        <v>0</v>
      </c>
      <c r="M531" s="59">
        <f t="shared" si="16"/>
        <v>17462.400000000001</v>
      </c>
      <c r="N531" s="90">
        <v>45755</v>
      </c>
      <c r="O531" s="22" t="s">
        <v>22</v>
      </c>
    </row>
    <row r="532" spans="2:15">
      <c r="B532" s="20" t="s">
        <v>902</v>
      </c>
      <c r="C532" s="28" t="s">
        <v>33</v>
      </c>
      <c r="D532" s="22" t="s">
        <v>29</v>
      </c>
      <c r="E532" s="144" t="str">
        <f>VLOOKUP(D532,'pomocna tabulka'!$B$2:$D$12,3,0)</f>
        <v>MIRRI SR</v>
      </c>
      <c r="F532" s="152" t="str">
        <f>+IFERROR(VLOOKUP(VALUE(MID($B532,11,1)),'pomocna tabulka'!$F$2:$G$7,2,0),"")</f>
        <v>Priebežná platba</v>
      </c>
      <c r="G532" s="22" t="s">
        <v>34</v>
      </c>
      <c r="H532" s="153">
        <v>18276.77</v>
      </c>
      <c r="I532" s="22" t="s">
        <v>35</v>
      </c>
      <c r="J532" s="91">
        <v>6092.25</v>
      </c>
      <c r="K532" s="23"/>
      <c r="L532" s="86">
        <v>0</v>
      </c>
      <c r="M532" s="59">
        <f t="shared" ref="M532:M583" si="17">SUM(H532+J532+L532)</f>
        <v>24369.02</v>
      </c>
      <c r="N532" s="90">
        <v>45755</v>
      </c>
      <c r="O532" s="136" t="s">
        <v>36</v>
      </c>
    </row>
    <row r="533" spans="2:15">
      <c r="B533" s="16" t="s">
        <v>903</v>
      </c>
      <c r="C533" s="18" t="s">
        <v>904</v>
      </c>
      <c r="D533" s="22" t="s">
        <v>19</v>
      </c>
      <c r="E533" s="134" t="str">
        <f>VLOOKUP(D533,'pomocna tabulka'!$B$2:$D$12,3,0)</f>
        <v>Úrad vlády SR</v>
      </c>
      <c r="F533" s="142" t="str">
        <f>+IFERROR(VLOOKUP(VALUE(MID($B533,11,1)),'pomocna tabulka'!$F$2:$G$7,2,0),"")</f>
        <v>Priebežná platba</v>
      </c>
      <c r="G533" s="19" t="s">
        <v>256</v>
      </c>
      <c r="H533" s="113">
        <v>7354.92</v>
      </c>
      <c r="I533" s="19" t="s">
        <v>257</v>
      </c>
      <c r="J533" s="113">
        <v>1297.93</v>
      </c>
      <c r="K533" s="123"/>
      <c r="L533" s="86">
        <v>0</v>
      </c>
      <c r="M533" s="59">
        <f>SUM(H533+J533+L533)</f>
        <v>8652.85</v>
      </c>
      <c r="N533" s="90">
        <v>45756</v>
      </c>
      <c r="O533" s="22" t="s">
        <v>22</v>
      </c>
    </row>
    <row r="534" spans="2:15" ht="26.25">
      <c r="B534" s="20" t="s">
        <v>905</v>
      </c>
      <c r="C534" s="28" t="s">
        <v>118</v>
      </c>
      <c r="D534" s="22" t="s">
        <v>29</v>
      </c>
      <c r="E534" s="144" t="str">
        <f>VLOOKUP(D534,'pomocna tabulka'!$B$2:$D$12,3,0)</f>
        <v>MIRRI SR</v>
      </c>
      <c r="F534" s="145" t="str">
        <f>+IFERROR(VLOOKUP(VALUE(MID($B534,11,1)),'pomocna tabulka'!$F$2:$G$7,2,0),"")</f>
        <v>Priebežná platba</v>
      </c>
      <c r="G534" s="22" t="s">
        <v>30</v>
      </c>
      <c r="H534" s="153">
        <v>96738.07</v>
      </c>
      <c r="I534" s="22" t="s">
        <v>31</v>
      </c>
      <c r="J534" s="153">
        <v>21206.85</v>
      </c>
      <c r="K534" s="23" t="s">
        <v>65</v>
      </c>
      <c r="L534" s="153">
        <v>9323.82</v>
      </c>
      <c r="M534" s="59">
        <f t="shared" si="17"/>
        <v>127268.74000000002</v>
      </c>
      <c r="N534" s="90">
        <v>45755</v>
      </c>
      <c r="O534" s="136" t="s">
        <v>36</v>
      </c>
    </row>
    <row r="535" spans="2:15">
      <c r="B535" s="16" t="s">
        <v>906</v>
      </c>
      <c r="C535" s="18" t="s">
        <v>342</v>
      </c>
      <c r="D535" s="19" t="s">
        <v>19</v>
      </c>
      <c r="E535" s="134" t="str">
        <f>VLOOKUP(D535,'pomocna tabulka'!$B$2:$D$12,3,0)</f>
        <v>Úrad vlády SR</v>
      </c>
      <c r="F535" s="142" t="str">
        <f>+IFERROR(VLOOKUP(VALUE(MID($B535,11,1)),'pomocna tabulka'!$F$2:$G$7,2,0),"")</f>
        <v>Priebežná platba</v>
      </c>
      <c r="G535" s="19" t="s">
        <v>256</v>
      </c>
      <c r="H535" s="153">
        <v>4903.28</v>
      </c>
      <c r="I535" s="19" t="s">
        <v>257</v>
      </c>
      <c r="J535" s="153">
        <v>865.28</v>
      </c>
      <c r="K535" s="123"/>
      <c r="L535" s="86">
        <v>0</v>
      </c>
      <c r="M535" s="59">
        <f t="shared" si="17"/>
        <v>5768.5599999999995</v>
      </c>
      <c r="N535" s="90">
        <v>45756</v>
      </c>
      <c r="O535" s="22" t="s">
        <v>22</v>
      </c>
    </row>
    <row r="536" spans="2:15">
      <c r="B536" s="16" t="s">
        <v>907</v>
      </c>
      <c r="C536" s="18" t="s">
        <v>908</v>
      </c>
      <c r="D536" s="19" t="s">
        <v>19</v>
      </c>
      <c r="E536" s="134" t="str">
        <f>VLOOKUP(D536,'pomocna tabulka'!$B$2:$D$12,3,0)</f>
        <v>Úrad vlády SR</v>
      </c>
      <c r="F536" s="142" t="str">
        <f>+IFERROR(VLOOKUP(VALUE(MID($B536,11,1)),'pomocna tabulka'!$F$2:$G$7,2,0),"")</f>
        <v>Priebežná platba</v>
      </c>
      <c r="G536" s="19" t="s">
        <v>256</v>
      </c>
      <c r="H536" s="29">
        <v>6431.13</v>
      </c>
      <c r="I536" s="19" t="s">
        <v>257</v>
      </c>
      <c r="J536" s="88">
        <v>1134.9000000000001</v>
      </c>
      <c r="K536" s="123"/>
      <c r="L536" s="88">
        <v>0</v>
      </c>
      <c r="M536" s="59">
        <f t="shared" si="17"/>
        <v>7566.0300000000007</v>
      </c>
      <c r="N536" s="90">
        <v>45756</v>
      </c>
      <c r="O536" s="22" t="s">
        <v>22</v>
      </c>
    </row>
    <row r="537" spans="2:15">
      <c r="B537" s="16" t="s">
        <v>909</v>
      </c>
      <c r="C537" s="18" t="s">
        <v>895</v>
      </c>
      <c r="D537" s="19" t="s">
        <v>19</v>
      </c>
      <c r="E537" s="134" t="str">
        <f>VLOOKUP(D537,'pomocna tabulka'!$B$2:$D$12,3,0)</f>
        <v>Úrad vlády SR</v>
      </c>
      <c r="F537" s="142" t="str">
        <f>+IFERROR(VLOOKUP(VALUE(MID($B537,11,1)),'pomocna tabulka'!$F$2:$G$7,2,0),"")</f>
        <v>Priebežná platba</v>
      </c>
      <c r="G537" s="19" t="s">
        <v>256</v>
      </c>
      <c r="H537" s="29">
        <v>4903.28</v>
      </c>
      <c r="I537" s="19" t="s">
        <v>257</v>
      </c>
      <c r="J537" s="88">
        <v>865.29</v>
      </c>
      <c r="K537" s="123"/>
      <c r="L537" s="88">
        <v>0</v>
      </c>
      <c r="M537" s="59">
        <f t="shared" si="17"/>
        <v>5768.57</v>
      </c>
      <c r="N537" s="90">
        <v>45756</v>
      </c>
      <c r="O537" s="22" t="s">
        <v>22</v>
      </c>
    </row>
    <row r="538" spans="2:15">
      <c r="B538" s="16" t="s">
        <v>910</v>
      </c>
      <c r="C538" s="18" t="s">
        <v>276</v>
      </c>
      <c r="D538" s="19" t="s">
        <v>29</v>
      </c>
      <c r="E538" s="134" t="str">
        <f>VLOOKUP(D538,'pomocna tabulka'!$B$2:$D$12,3,0)</f>
        <v>MIRRI SR</v>
      </c>
      <c r="F538" s="142" t="str">
        <f>+IFERROR(VLOOKUP(VALUE(MID($B538,11,1)),'pomocna tabulka'!$F$2:$G$7,2,0),"")</f>
        <v>Zálohová platba</v>
      </c>
      <c r="G538" s="19" t="s">
        <v>197</v>
      </c>
      <c r="H538" s="29">
        <v>8500</v>
      </c>
      <c r="I538" s="19" t="s">
        <v>198</v>
      </c>
      <c r="J538" s="88">
        <v>700</v>
      </c>
      <c r="K538" s="17"/>
      <c r="L538" s="88">
        <v>0</v>
      </c>
      <c r="M538" s="59">
        <f t="shared" si="17"/>
        <v>9200</v>
      </c>
      <c r="N538" s="90">
        <v>45756</v>
      </c>
      <c r="O538" s="22" t="s">
        <v>22</v>
      </c>
    </row>
    <row r="539" spans="2:15">
      <c r="B539" s="16" t="s">
        <v>911</v>
      </c>
      <c r="C539" s="18" t="s">
        <v>912</v>
      </c>
      <c r="D539" s="19" t="s">
        <v>314</v>
      </c>
      <c r="E539" s="134" t="str">
        <f>VLOOKUP(D539,'pomocna tabulka'!$B$2:$D$12,3,0)</f>
        <v xml:space="preserve">Slovenská inovačná a energetická agentúra </v>
      </c>
      <c r="F539" s="142" t="str">
        <f>+IFERROR(VLOOKUP(VALUE(MID($B539,11,1)),'pomocna tabulka'!$F$2:$G$7,2,0),"")</f>
        <v>Priebežná platba</v>
      </c>
      <c r="G539" s="19" t="s">
        <v>315</v>
      </c>
      <c r="H539" s="29">
        <v>14076</v>
      </c>
      <c r="I539" s="19" t="s">
        <v>316</v>
      </c>
      <c r="J539" s="88">
        <v>2484</v>
      </c>
      <c r="K539" s="123"/>
      <c r="L539" s="88">
        <v>0</v>
      </c>
      <c r="M539" s="59">
        <f t="shared" si="17"/>
        <v>16560</v>
      </c>
      <c r="N539" s="90">
        <v>45756</v>
      </c>
      <c r="O539" s="22" t="s">
        <v>22</v>
      </c>
    </row>
    <row r="540" spans="2:15">
      <c r="B540" s="16" t="s">
        <v>913</v>
      </c>
      <c r="C540" s="18" t="s">
        <v>914</v>
      </c>
      <c r="D540" s="19" t="s">
        <v>19</v>
      </c>
      <c r="E540" s="134" t="str">
        <f>VLOOKUP(D540,'pomocna tabulka'!$B$2:$D$12,3,0)</f>
        <v>Úrad vlády SR</v>
      </c>
      <c r="F540" s="142" t="str">
        <f>+IFERROR(VLOOKUP(VALUE(MID($B540,11,1)),'pomocna tabulka'!$F$2:$G$7,2,0),"")</f>
        <v>Zálohová platba</v>
      </c>
      <c r="G540" s="19" t="s">
        <v>256</v>
      </c>
      <c r="H540" s="29">
        <v>25500</v>
      </c>
      <c r="I540" s="19" t="s">
        <v>257</v>
      </c>
      <c r="J540" s="88">
        <v>4500</v>
      </c>
      <c r="K540" s="123"/>
      <c r="L540" s="88">
        <v>0</v>
      </c>
      <c r="M540" s="59">
        <f t="shared" si="17"/>
        <v>30000</v>
      </c>
      <c r="N540" s="90">
        <v>45757</v>
      </c>
      <c r="O540" s="22" t="s">
        <v>22</v>
      </c>
    </row>
    <row r="541" spans="2:15">
      <c r="B541" s="16" t="s">
        <v>915</v>
      </c>
      <c r="C541" s="18" t="s">
        <v>268</v>
      </c>
      <c r="D541" s="19" t="s">
        <v>19</v>
      </c>
      <c r="E541" s="134" t="str">
        <f>VLOOKUP(D541,'pomocna tabulka'!$B$2:$D$12,3,0)</f>
        <v>Úrad vlády SR</v>
      </c>
      <c r="F541" s="142" t="str">
        <f>+IFERROR(VLOOKUP(VALUE(MID($B541,11,1)),'pomocna tabulka'!$F$2:$G$7,2,0),"")</f>
        <v>Zálohová platba</v>
      </c>
      <c r="G541" s="19" t="s">
        <v>256</v>
      </c>
      <c r="H541" s="29">
        <v>34000</v>
      </c>
      <c r="I541" s="19" t="s">
        <v>257</v>
      </c>
      <c r="J541" s="88">
        <v>6000</v>
      </c>
      <c r="K541" s="17"/>
      <c r="L541" s="88">
        <v>0</v>
      </c>
      <c r="M541" s="59">
        <f t="shared" si="17"/>
        <v>40000</v>
      </c>
      <c r="N541" s="90">
        <v>45757</v>
      </c>
      <c r="O541" s="22" t="s">
        <v>22</v>
      </c>
    </row>
    <row r="542" spans="2:15">
      <c r="B542" s="16" t="s">
        <v>916</v>
      </c>
      <c r="C542" s="18" t="s">
        <v>917</v>
      </c>
      <c r="D542" s="19" t="s">
        <v>19</v>
      </c>
      <c r="E542" s="134" t="str">
        <f>VLOOKUP(D542,'pomocna tabulka'!$B$2:$D$12,3,0)</f>
        <v>Úrad vlády SR</v>
      </c>
      <c r="F542" s="142" t="str">
        <f>+IFERROR(VLOOKUP(VALUE(MID($B542,11,1)),'pomocna tabulka'!$F$2:$G$7,2,0),"")</f>
        <v>Priebežná platba</v>
      </c>
      <c r="G542" s="19" t="s">
        <v>256</v>
      </c>
      <c r="H542" s="29">
        <v>4506.72</v>
      </c>
      <c r="I542" s="19" t="s">
        <v>257</v>
      </c>
      <c r="J542" s="88">
        <v>795.3</v>
      </c>
      <c r="K542" s="17"/>
      <c r="L542" s="88">
        <v>0</v>
      </c>
      <c r="M542" s="59">
        <f t="shared" si="17"/>
        <v>5302.02</v>
      </c>
      <c r="N542" s="90">
        <v>45757</v>
      </c>
      <c r="O542" s="22" t="s">
        <v>22</v>
      </c>
    </row>
    <row r="543" spans="2:15">
      <c r="B543" s="16" t="s">
        <v>918</v>
      </c>
      <c r="C543" s="18" t="s">
        <v>919</v>
      </c>
      <c r="D543" s="19" t="s">
        <v>19</v>
      </c>
      <c r="E543" s="134" t="str">
        <f>VLOOKUP(D543,'pomocna tabulka'!$B$2:$D$12,3,0)</f>
        <v>Úrad vlády SR</v>
      </c>
      <c r="F543" s="142" t="str">
        <f>+IFERROR(VLOOKUP(VALUE(MID($B543,11,1)),'pomocna tabulka'!$F$2:$G$7,2,0),"")</f>
        <v>Zálohová platba</v>
      </c>
      <c r="G543" s="19" t="s">
        <v>256</v>
      </c>
      <c r="H543" s="29">
        <v>25500</v>
      </c>
      <c r="I543" s="19" t="s">
        <v>257</v>
      </c>
      <c r="J543" s="88">
        <v>4500</v>
      </c>
      <c r="K543" s="17"/>
      <c r="L543" s="88">
        <v>0</v>
      </c>
      <c r="M543" s="59">
        <f t="shared" si="17"/>
        <v>30000</v>
      </c>
      <c r="N543" s="90">
        <v>45757</v>
      </c>
      <c r="O543" s="22" t="s">
        <v>22</v>
      </c>
    </row>
    <row r="544" spans="2:15">
      <c r="B544" s="16" t="s">
        <v>920</v>
      </c>
      <c r="C544" s="18" t="s">
        <v>921</v>
      </c>
      <c r="D544" s="19" t="s">
        <v>19</v>
      </c>
      <c r="E544" s="134" t="str">
        <f>VLOOKUP(D544,'pomocna tabulka'!$B$2:$D$12,3,0)</f>
        <v>Úrad vlády SR</v>
      </c>
      <c r="F544" s="142" t="str">
        <f>+IFERROR(VLOOKUP(VALUE(MID($B544,11,1)),'pomocna tabulka'!$F$2:$G$7,2,0),"")</f>
        <v>Priebežná platba</v>
      </c>
      <c r="G544" s="19" t="s">
        <v>256</v>
      </c>
      <c r="H544" s="29">
        <v>5829.3</v>
      </c>
      <c r="I544" s="19" t="s">
        <v>257</v>
      </c>
      <c r="J544" s="88">
        <v>1028.7</v>
      </c>
      <c r="K544" s="17"/>
      <c r="L544" s="88">
        <v>0</v>
      </c>
      <c r="M544" s="59">
        <f t="shared" si="17"/>
        <v>6858</v>
      </c>
      <c r="N544" s="90">
        <v>45757</v>
      </c>
      <c r="O544" s="22" t="s">
        <v>22</v>
      </c>
    </row>
    <row r="545" spans="2:15">
      <c r="B545" s="16" t="s">
        <v>922</v>
      </c>
      <c r="C545" s="18" t="s">
        <v>923</v>
      </c>
      <c r="D545" s="19" t="s">
        <v>19</v>
      </c>
      <c r="E545" s="134" t="str">
        <f>VLOOKUP(D545,'pomocna tabulka'!$B$2:$D$12,3,0)</f>
        <v>Úrad vlády SR</v>
      </c>
      <c r="F545" s="142" t="str">
        <f>+IFERROR(VLOOKUP(VALUE(MID($B545,11,1)),'pomocna tabulka'!$F$2:$G$7,2,0),"")</f>
        <v>Priebežná platba</v>
      </c>
      <c r="G545" s="19" t="s">
        <v>256</v>
      </c>
      <c r="H545" s="29">
        <v>4210.68</v>
      </c>
      <c r="I545" s="19" t="s">
        <v>257</v>
      </c>
      <c r="J545" s="88">
        <v>743.06</v>
      </c>
      <c r="K545" s="17"/>
      <c r="L545" s="88">
        <v>0</v>
      </c>
      <c r="M545" s="59">
        <f t="shared" si="17"/>
        <v>4953.74</v>
      </c>
      <c r="N545" s="90">
        <v>45757</v>
      </c>
      <c r="O545" s="22" t="s">
        <v>22</v>
      </c>
    </row>
    <row r="546" spans="2:15">
      <c r="B546" s="16" t="s">
        <v>924</v>
      </c>
      <c r="C546" s="18" t="s">
        <v>925</v>
      </c>
      <c r="D546" s="19" t="s">
        <v>19</v>
      </c>
      <c r="E546" s="134" t="str">
        <f>VLOOKUP(D546,'pomocna tabulka'!$B$2:$D$12,3,0)</f>
        <v>Úrad vlády SR</v>
      </c>
      <c r="F546" s="142" t="str">
        <f>+IFERROR(VLOOKUP(VALUE(MID($B546,11,1)),'pomocna tabulka'!$F$2:$G$7,2,0),"")</f>
        <v>Zálohová platba</v>
      </c>
      <c r="G546" s="19" t="s">
        <v>256</v>
      </c>
      <c r="H546" s="29">
        <v>24650</v>
      </c>
      <c r="I546" s="19" t="s">
        <v>257</v>
      </c>
      <c r="J546" s="88">
        <v>4350</v>
      </c>
      <c r="K546" s="17"/>
      <c r="L546" s="88">
        <v>0</v>
      </c>
      <c r="M546" s="59">
        <f t="shared" si="17"/>
        <v>29000</v>
      </c>
      <c r="N546" s="90">
        <v>45757</v>
      </c>
      <c r="O546" s="22" t="s">
        <v>22</v>
      </c>
    </row>
    <row r="547" spans="2:15">
      <c r="B547" s="16" t="s">
        <v>926</v>
      </c>
      <c r="C547" s="18" t="s">
        <v>114</v>
      </c>
      <c r="D547" s="19" t="s">
        <v>19</v>
      </c>
      <c r="E547" s="134" t="str">
        <f>VLOOKUP(D547,'pomocna tabulka'!$B$2:$D$12,3,0)</f>
        <v>Úrad vlády SR</v>
      </c>
      <c r="F547" s="142" t="str">
        <f>+IFERROR(VLOOKUP(VALUE(MID($B547,11,1)),'pomocna tabulka'!$F$2:$G$7,2,0),"")</f>
        <v>Priebežná platba</v>
      </c>
      <c r="G547" s="19" t="s">
        <v>256</v>
      </c>
      <c r="H547" s="29">
        <v>13187.46</v>
      </c>
      <c r="I547" s="19" t="s">
        <v>257</v>
      </c>
      <c r="J547" s="88">
        <v>2327.1999999999998</v>
      </c>
      <c r="K547" s="17"/>
      <c r="L547" s="88">
        <v>0</v>
      </c>
      <c r="M547" s="59">
        <f t="shared" si="17"/>
        <v>15514.66</v>
      </c>
      <c r="N547" s="90">
        <v>45757</v>
      </c>
      <c r="O547" s="22" t="s">
        <v>22</v>
      </c>
    </row>
    <row r="548" spans="2:15">
      <c r="B548" s="16" t="s">
        <v>927</v>
      </c>
      <c r="C548" s="18" t="s">
        <v>928</v>
      </c>
      <c r="D548" s="19" t="s">
        <v>19</v>
      </c>
      <c r="E548" s="134" t="str">
        <f>VLOOKUP(D548,'pomocna tabulka'!$B$2:$D$12,3,0)</f>
        <v>Úrad vlády SR</v>
      </c>
      <c r="F548" s="142" t="str">
        <f>+IFERROR(VLOOKUP(VALUE(MID($B548,11,1)),'pomocna tabulka'!$F$2:$G$7,2,0),"")</f>
        <v>Zálohová platba</v>
      </c>
      <c r="G548" s="19" t="s">
        <v>256</v>
      </c>
      <c r="H548" s="29">
        <v>17981.759999999998</v>
      </c>
      <c r="I548" s="19" t="s">
        <v>257</v>
      </c>
      <c r="J548" s="88">
        <v>3173.25</v>
      </c>
      <c r="K548" s="17"/>
      <c r="L548" s="88">
        <v>0</v>
      </c>
      <c r="M548" s="59">
        <f t="shared" si="17"/>
        <v>21155.01</v>
      </c>
      <c r="N548" s="90">
        <v>45757</v>
      </c>
      <c r="O548" s="22" t="s">
        <v>22</v>
      </c>
    </row>
    <row r="549" spans="2:15">
      <c r="B549" s="16" t="s">
        <v>929</v>
      </c>
      <c r="C549" s="18" t="s">
        <v>342</v>
      </c>
      <c r="D549" s="19" t="s">
        <v>19</v>
      </c>
      <c r="E549" s="134" t="str">
        <f>VLOOKUP(D549,'pomocna tabulka'!$B$2:$D$12,3,0)</f>
        <v>Úrad vlády SR</v>
      </c>
      <c r="F549" s="142" t="str">
        <f>+IFERROR(VLOOKUP(VALUE(MID($B549,11,1)),'pomocna tabulka'!$F$2:$G$7,2,0),"")</f>
        <v>Priebežná platba</v>
      </c>
      <c r="G549" s="19" t="s">
        <v>256</v>
      </c>
      <c r="H549" s="29">
        <v>4903.28</v>
      </c>
      <c r="I549" s="19" t="s">
        <v>257</v>
      </c>
      <c r="J549" s="88">
        <v>865.28</v>
      </c>
      <c r="K549" s="17"/>
      <c r="L549" s="88">
        <v>0</v>
      </c>
      <c r="M549" s="59">
        <f t="shared" si="17"/>
        <v>5768.5599999999995</v>
      </c>
      <c r="N549" s="90">
        <v>45757</v>
      </c>
      <c r="O549" s="22" t="s">
        <v>22</v>
      </c>
    </row>
    <row r="550" spans="2:15">
      <c r="B550" s="16" t="s">
        <v>930</v>
      </c>
      <c r="C550" s="18" t="s">
        <v>226</v>
      </c>
      <c r="D550" s="19" t="s">
        <v>19</v>
      </c>
      <c r="E550" s="134" t="str">
        <f>VLOOKUP(D550,'pomocna tabulka'!$B$2:$D$12,3,0)</f>
        <v>Úrad vlády SR</v>
      </c>
      <c r="F550" s="142" t="str">
        <f>+IFERROR(VLOOKUP(VALUE(MID($B550,11,1)),'pomocna tabulka'!$F$2:$G$7,2,0),"")</f>
        <v>Priebežná platba</v>
      </c>
      <c r="G550" s="19" t="s">
        <v>256</v>
      </c>
      <c r="H550" s="29">
        <v>4730.95</v>
      </c>
      <c r="I550" s="19" t="s">
        <v>257</v>
      </c>
      <c r="J550" s="88">
        <v>834.87</v>
      </c>
      <c r="K550" s="17"/>
      <c r="L550" s="88">
        <v>0</v>
      </c>
      <c r="M550" s="59">
        <f t="shared" si="17"/>
        <v>5565.82</v>
      </c>
      <c r="N550" s="90">
        <v>45758</v>
      </c>
      <c r="O550" s="22" t="s">
        <v>22</v>
      </c>
    </row>
    <row r="551" spans="2:15">
      <c r="B551" s="16" t="s">
        <v>931</v>
      </c>
      <c r="C551" s="18" t="s">
        <v>574</v>
      </c>
      <c r="D551" s="19" t="s">
        <v>19</v>
      </c>
      <c r="E551" s="134" t="str">
        <f>VLOOKUP(D551,'pomocna tabulka'!$B$2:$D$12,3,0)</f>
        <v>Úrad vlády SR</v>
      </c>
      <c r="F551" s="142" t="str">
        <f>+IFERROR(VLOOKUP(VALUE(MID($B551,11,1)),'pomocna tabulka'!$F$2:$G$7,2,0),"")</f>
        <v>Priebežná platba</v>
      </c>
      <c r="G551" s="19" t="s">
        <v>256</v>
      </c>
      <c r="H551" s="29">
        <v>13758.01</v>
      </c>
      <c r="I551" s="19" t="s">
        <v>257</v>
      </c>
      <c r="J551" s="88">
        <v>2427.88</v>
      </c>
      <c r="K551" s="17"/>
      <c r="L551" s="88">
        <v>0</v>
      </c>
      <c r="M551" s="59">
        <f t="shared" si="17"/>
        <v>16185.89</v>
      </c>
      <c r="N551" s="90">
        <v>45758</v>
      </c>
      <c r="O551" s="22" t="s">
        <v>22</v>
      </c>
    </row>
    <row r="552" spans="2:15">
      <c r="B552" s="16" t="s">
        <v>932</v>
      </c>
      <c r="C552" s="18" t="s">
        <v>719</v>
      </c>
      <c r="D552" s="19" t="s">
        <v>19</v>
      </c>
      <c r="E552" s="134" t="str">
        <f>VLOOKUP(D552,'pomocna tabulka'!$B$2:$D$12,3,0)</f>
        <v>Úrad vlády SR</v>
      </c>
      <c r="F552" s="142" t="str">
        <f>+IFERROR(VLOOKUP(VALUE(MID($B552,11,1)),'pomocna tabulka'!$F$2:$G$7,2,0),"")</f>
        <v>Priebežná platba</v>
      </c>
      <c r="G552" s="19" t="s">
        <v>256</v>
      </c>
      <c r="H552" s="29">
        <v>9806.65</v>
      </c>
      <c r="I552" s="19" t="s">
        <v>257</v>
      </c>
      <c r="J552" s="88">
        <v>1730.59</v>
      </c>
      <c r="K552" s="17"/>
      <c r="L552" s="88">
        <v>0</v>
      </c>
      <c r="M552" s="59">
        <f t="shared" si="17"/>
        <v>11537.24</v>
      </c>
      <c r="N552" s="90">
        <v>45758</v>
      </c>
      <c r="O552" s="22" t="s">
        <v>22</v>
      </c>
    </row>
    <row r="553" spans="2:15">
      <c r="B553" s="16" t="s">
        <v>933</v>
      </c>
      <c r="C553" s="18" t="s">
        <v>934</v>
      </c>
      <c r="D553" s="19" t="s">
        <v>19</v>
      </c>
      <c r="E553" s="134" t="str">
        <f>VLOOKUP(D553,'pomocna tabulka'!$B$2:$D$12,3,0)</f>
        <v>Úrad vlády SR</v>
      </c>
      <c r="F553" s="142" t="str">
        <f>+IFERROR(VLOOKUP(VALUE(MID($B553,11,1)),'pomocna tabulka'!$F$2:$G$7,2,0),"")</f>
        <v>Priebežná platba</v>
      </c>
      <c r="G553" s="19" t="s">
        <v>256</v>
      </c>
      <c r="H553" s="29">
        <v>4903.3100000000004</v>
      </c>
      <c r="I553" s="19" t="s">
        <v>257</v>
      </c>
      <c r="J553" s="88">
        <v>865.29</v>
      </c>
      <c r="K553" s="17"/>
      <c r="L553" s="88">
        <v>0</v>
      </c>
      <c r="M553" s="59">
        <f t="shared" si="17"/>
        <v>5768.6</v>
      </c>
      <c r="N553" s="90">
        <v>45758</v>
      </c>
      <c r="O553" s="22" t="s">
        <v>22</v>
      </c>
    </row>
    <row r="554" spans="2:15">
      <c r="B554" s="16" t="s">
        <v>935</v>
      </c>
      <c r="C554" s="18" t="s">
        <v>87</v>
      </c>
      <c r="D554" s="19" t="s">
        <v>19</v>
      </c>
      <c r="E554" s="134" t="str">
        <f>VLOOKUP(D554,'pomocna tabulka'!$B$2:$D$12,3,0)</f>
        <v>Úrad vlády SR</v>
      </c>
      <c r="F554" s="142" t="str">
        <f>+IFERROR(VLOOKUP(VALUE(MID($B554,11,1)),'pomocna tabulka'!$F$2:$G$7,2,0),"")</f>
        <v>Priebežná platba</v>
      </c>
      <c r="G554" s="19" t="s">
        <v>256</v>
      </c>
      <c r="H554" s="29">
        <v>5586.08</v>
      </c>
      <c r="I554" s="19" t="s">
        <v>257</v>
      </c>
      <c r="J554" s="88">
        <v>985.78</v>
      </c>
      <c r="K554" s="17"/>
      <c r="L554" s="88">
        <v>0</v>
      </c>
      <c r="M554" s="59">
        <f t="shared" si="17"/>
        <v>6571.86</v>
      </c>
      <c r="N554" s="90">
        <v>45758</v>
      </c>
      <c r="O554" s="22" t="s">
        <v>22</v>
      </c>
    </row>
    <row r="555" spans="2:15">
      <c r="B555" s="16" t="s">
        <v>936</v>
      </c>
      <c r="C555" s="18" t="s">
        <v>921</v>
      </c>
      <c r="D555" s="19" t="s">
        <v>19</v>
      </c>
      <c r="E555" s="134" t="str">
        <f>VLOOKUP(D555,'pomocna tabulka'!$B$2:$D$12,3,0)</f>
        <v>Úrad vlády SR</v>
      </c>
      <c r="F555" s="142" t="str">
        <f>+IFERROR(VLOOKUP(VALUE(MID($B555,11,1)),'pomocna tabulka'!$F$2:$G$7,2,0),"")</f>
        <v>Priebežná platba</v>
      </c>
      <c r="G555" s="19" t="s">
        <v>256</v>
      </c>
      <c r="H555" s="29">
        <v>13474.47</v>
      </c>
      <c r="I555" s="19" t="s">
        <v>257</v>
      </c>
      <c r="J555" s="88">
        <v>2377.85</v>
      </c>
      <c r="K555" s="17"/>
      <c r="L555" s="88">
        <v>0</v>
      </c>
      <c r="M555" s="59">
        <f t="shared" si="17"/>
        <v>15852.32</v>
      </c>
      <c r="N555" s="90">
        <v>45758</v>
      </c>
      <c r="O555" s="22" t="s">
        <v>22</v>
      </c>
    </row>
    <row r="556" spans="2:15">
      <c r="B556" s="16" t="s">
        <v>937</v>
      </c>
      <c r="C556" s="18" t="s">
        <v>111</v>
      </c>
      <c r="D556" s="19" t="s">
        <v>19</v>
      </c>
      <c r="E556" s="134" t="str">
        <f>VLOOKUP(D556,'pomocna tabulka'!$B$2:$D$12,3,0)</f>
        <v>Úrad vlády SR</v>
      </c>
      <c r="F556" s="142" t="str">
        <f>+IFERROR(VLOOKUP(VALUE(MID($B556,11,1)),'pomocna tabulka'!$F$2:$G$7,2,0),"")</f>
        <v>Priebežná platba</v>
      </c>
      <c r="G556" s="19" t="s">
        <v>256</v>
      </c>
      <c r="H556" s="29">
        <v>2451.64</v>
      </c>
      <c r="I556" s="19" t="s">
        <v>257</v>
      </c>
      <c r="J556" s="88">
        <v>432.64</v>
      </c>
      <c r="K556" s="17"/>
      <c r="L556" s="88">
        <v>0</v>
      </c>
      <c r="M556" s="59">
        <f t="shared" si="17"/>
        <v>2884.2799999999997</v>
      </c>
      <c r="N556" s="90">
        <v>45758</v>
      </c>
      <c r="O556" s="22" t="s">
        <v>22</v>
      </c>
    </row>
    <row r="557" spans="2:15">
      <c r="B557" s="16" t="s">
        <v>938</v>
      </c>
      <c r="C557" s="18" t="s">
        <v>939</v>
      </c>
      <c r="D557" s="19" t="s">
        <v>19</v>
      </c>
      <c r="E557" s="134" t="str">
        <f>VLOOKUP(D557,'pomocna tabulka'!$B$2:$D$12,3,0)</f>
        <v>Úrad vlády SR</v>
      </c>
      <c r="F557" s="142" t="str">
        <f>+IFERROR(VLOOKUP(VALUE(MID($B557,11,1)),'pomocna tabulka'!$F$2:$G$7,2,0),"")</f>
        <v>Zálohová platba</v>
      </c>
      <c r="G557" s="19" t="s">
        <v>315</v>
      </c>
      <c r="H557" s="29">
        <v>50640.959999999999</v>
      </c>
      <c r="I557" s="19" t="s">
        <v>316</v>
      </c>
      <c r="J557" s="88">
        <v>8936.64</v>
      </c>
      <c r="K557" s="17"/>
      <c r="L557" s="88">
        <v>0</v>
      </c>
      <c r="M557" s="59">
        <f t="shared" si="17"/>
        <v>59577.599999999999</v>
      </c>
      <c r="N557" s="90">
        <v>45761</v>
      </c>
      <c r="O557" s="22" t="s">
        <v>22</v>
      </c>
    </row>
    <row r="558" spans="2:15">
      <c r="B558" s="16" t="s">
        <v>940</v>
      </c>
      <c r="C558" s="18" t="s">
        <v>941</v>
      </c>
      <c r="D558" s="19" t="s">
        <v>19</v>
      </c>
      <c r="E558" s="134" t="str">
        <f>VLOOKUP(D558,'pomocna tabulka'!$B$2:$D$12,3,0)</f>
        <v>Úrad vlády SR</v>
      </c>
      <c r="F558" s="142" t="str">
        <f>+IFERROR(VLOOKUP(VALUE(MID($B558,11,1)),'pomocna tabulka'!$F$2:$G$7,2,0),"")</f>
        <v>Zálohová platba</v>
      </c>
      <c r="G558" s="19" t="s">
        <v>256</v>
      </c>
      <c r="H558" s="29">
        <v>40149.75</v>
      </c>
      <c r="I558" s="19" t="s">
        <v>257</v>
      </c>
      <c r="J558" s="88">
        <v>7085.25</v>
      </c>
      <c r="K558" s="17"/>
      <c r="L558" s="88">
        <v>0</v>
      </c>
      <c r="M558" s="59">
        <f t="shared" si="17"/>
        <v>47235</v>
      </c>
      <c r="N558" s="90">
        <v>45761</v>
      </c>
      <c r="O558" s="22" t="s">
        <v>22</v>
      </c>
    </row>
    <row r="559" spans="2:15">
      <c r="B559" s="16" t="s">
        <v>942</v>
      </c>
      <c r="C559" s="18" t="s">
        <v>943</v>
      </c>
      <c r="D559" s="19" t="s">
        <v>29</v>
      </c>
      <c r="E559" s="134" t="str">
        <f>VLOOKUP(D559,'pomocna tabulka'!$B$2:$D$12,3,0)</f>
        <v>MIRRI SR</v>
      </c>
      <c r="F559" s="142" t="str">
        <f>+IFERROR(VLOOKUP(VALUE(MID($B559,11,1)),'pomocna tabulka'!$F$2:$G$7,2,0),"")</f>
        <v>Zálohová platba</v>
      </c>
      <c r="G559" s="22" t="s">
        <v>30</v>
      </c>
      <c r="H559" s="29">
        <v>850000</v>
      </c>
      <c r="I559" s="22" t="s">
        <v>31</v>
      </c>
      <c r="J559" s="88">
        <v>150000</v>
      </c>
      <c r="K559" s="17"/>
      <c r="L559" s="88">
        <v>0</v>
      </c>
      <c r="M559" s="59">
        <f t="shared" si="17"/>
        <v>1000000</v>
      </c>
      <c r="N559" s="90">
        <v>45761</v>
      </c>
      <c r="O559" s="22" t="s">
        <v>22</v>
      </c>
    </row>
    <row r="560" spans="2:15">
      <c r="B560" s="16" t="s">
        <v>944</v>
      </c>
      <c r="C560" s="18" t="s">
        <v>99</v>
      </c>
      <c r="D560" s="19" t="s">
        <v>19</v>
      </c>
      <c r="E560" s="134" t="str">
        <f>VLOOKUP(D560,'pomocna tabulka'!$B$2:$D$12,3,0)</f>
        <v>Úrad vlády SR</v>
      </c>
      <c r="F560" s="142" t="str">
        <f>+IFERROR(VLOOKUP(VALUE(MID($B560,11,1)),'pomocna tabulka'!$F$2:$G$7,2,0),"")</f>
        <v>Priebežná platba</v>
      </c>
      <c r="G560" s="19" t="s">
        <v>256</v>
      </c>
      <c r="H560" s="29">
        <v>4903.28</v>
      </c>
      <c r="I560" s="19" t="s">
        <v>257</v>
      </c>
      <c r="J560" s="88">
        <v>865.29</v>
      </c>
      <c r="K560" s="17"/>
      <c r="L560" s="88">
        <v>0</v>
      </c>
      <c r="M560" s="59">
        <f t="shared" si="17"/>
        <v>5768.57</v>
      </c>
      <c r="N560" s="90">
        <v>45761</v>
      </c>
      <c r="O560" s="22" t="s">
        <v>22</v>
      </c>
    </row>
    <row r="561" spans="2:15">
      <c r="B561" s="16" t="s">
        <v>945</v>
      </c>
      <c r="C561" s="18" t="s">
        <v>372</v>
      </c>
      <c r="D561" s="19" t="s">
        <v>19</v>
      </c>
      <c r="E561" s="134" t="str">
        <f>VLOOKUP(D561,'pomocna tabulka'!$B$2:$D$12,3,0)</f>
        <v>Úrad vlády SR</v>
      </c>
      <c r="F561" s="142" t="str">
        <f>+IFERROR(VLOOKUP(VALUE(MID($B561,11,1)),'pomocna tabulka'!$F$2:$G$7,2,0),"")</f>
        <v>Zálohová platba</v>
      </c>
      <c r="G561" s="19" t="s">
        <v>256</v>
      </c>
      <c r="H561" s="29">
        <v>58240.3</v>
      </c>
      <c r="I561" s="26" t="s">
        <v>257</v>
      </c>
      <c r="J561" s="88">
        <v>10277.700000000001</v>
      </c>
      <c r="K561" s="17"/>
      <c r="L561" s="88">
        <v>0</v>
      </c>
      <c r="M561" s="59">
        <f t="shared" si="17"/>
        <v>68518</v>
      </c>
      <c r="N561" s="90">
        <v>45761</v>
      </c>
      <c r="O561" s="22" t="s">
        <v>22</v>
      </c>
    </row>
    <row r="562" spans="2:15">
      <c r="B562" s="16" t="s">
        <v>946</v>
      </c>
      <c r="C562" s="18" t="s">
        <v>715</v>
      </c>
      <c r="D562" s="19" t="s">
        <v>29</v>
      </c>
      <c r="E562" s="134" t="str">
        <f>VLOOKUP(D562,'pomocna tabulka'!$B$2:$D$12,3,0)</f>
        <v>MIRRI SR</v>
      </c>
      <c r="F562" s="142" t="str">
        <f>+IFERROR(VLOOKUP(VALUE(MID($B562,11,1)),'pomocna tabulka'!$F$2:$G$7,2,0),"")</f>
        <v>Zálohová platba</v>
      </c>
      <c r="G562" s="22" t="s">
        <v>30</v>
      </c>
      <c r="H562" s="29">
        <v>2627748.64</v>
      </c>
      <c r="I562" s="22" t="s">
        <v>31</v>
      </c>
      <c r="J562" s="88">
        <v>876667.75</v>
      </c>
      <c r="K562" s="17" t="s">
        <v>65</v>
      </c>
      <c r="L562" s="88">
        <v>253267.92</v>
      </c>
      <c r="M562" s="59">
        <f t="shared" si="17"/>
        <v>3757684.31</v>
      </c>
      <c r="N562" s="90">
        <v>45761</v>
      </c>
      <c r="O562" s="22" t="s">
        <v>22</v>
      </c>
    </row>
    <row r="563" spans="2:15" ht="26.25">
      <c r="B563" s="156" t="s">
        <v>947</v>
      </c>
      <c r="C563" s="157" t="s">
        <v>118</v>
      </c>
      <c r="D563" s="161" t="s">
        <v>29</v>
      </c>
      <c r="E563" s="162" t="s">
        <v>735</v>
      </c>
      <c r="F563" s="163" t="s">
        <v>948</v>
      </c>
      <c r="G563" s="22" t="s">
        <v>30</v>
      </c>
      <c r="H563" s="158">
        <v>27692.28</v>
      </c>
      <c r="I563" s="22" t="s">
        <v>31</v>
      </c>
      <c r="J563" s="159">
        <v>6070.68</v>
      </c>
      <c r="K563" s="17" t="s">
        <v>65</v>
      </c>
      <c r="L563" s="159">
        <v>2669.04</v>
      </c>
      <c r="M563" s="59">
        <f t="shared" si="17"/>
        <v>36432</v>
      </c>
      <c r="N563" s="160">
        <v>45761</v>
      </c>
      <c r="O563" s="164" t="s">
        <v>36</v>
      </c>
    </row>
    <row r="564" spans="2:15">
      <c r="B564" s="16" t="s">
        <v>949</v>
      </c>
      <c r="C564" s="18" t="s">
        <v>490</v>
      </c>
      <c r="D564" s="19" t="s">
        <v>19</v>
      </c>
      <c r="E564" s="134" t="str">
        <f>VLOOKUP(D564,'pomocna tabulka'!$B$2:$D$12,3,0)</f>
        <v>Úrad vlády SR</v>
      </c>
      <c r="F564" s="142" t="str">
        <f>+IFERROR(VLOOKUP(VALUE(MID($B564,11,1)),'pomocna tabulka'!$F$2:$G$7,2,0),"")</f>
        <v>Zálohová platba</v>
      </c>
      <c r="G564" s="19" t="s">
        <v>256</v>
      </c>
      <c r="H564" s="29">
        <v>17850</v>
      </c>
      <c r="I564" s="19" t="s">
        <v>257</v>
      </c>
      <c r="J564" s="88">
        <v>3150</v>
      </c>
      <c r="K564" s="17"/>
      <c r="L564" s="88">
        <v>0</v>
      </c>
      <c r="M564" s="59">
        <f t="shared" si="17"/>
        <v>21000</v>
      </c>
      <c r="N564" s="90">
        <v>45762</v>
      </c>
      <c r="O564" s="19" t="s">
        <v>22</v>
      </c>
    </row>
    <row r="565" spans="2:15">
      <c r="B565" s="16" t="s">
        <v>950</v>
      </c>
      <c r="C565" s="18" t="s">
        <v>296</v>
      </c>
      <c r="D565" s="19" t="s">
        <v>19</v>
      </c>
      <c r="E565" s="134" t="str">
        <f>VLOOKUP(D565,'pomocna tabulka'!$B$2:$D$12,3,0)</f>
        <v>Úrad vlády SR</v>
      </c>
      <c r="F565" s="142" t="str">
        <f>+IFERROR(VLOOKUP(VALUE(MID($B565,11,1)),'pomocna tabulka'!$F$2:$G$7,2,0),"")</f>
        <v>Priebežná platba</v>
      </c>
      <c r="G565" s="19" t="s">
        <v>256</v>
      </c>
      <c r="H565" s="155">
        <v>9734.4500000000007</v>
      </c>
      <c r="I565" s="19" t="s">
        <v>257</v>
      </c>
      <c r="J565" s="88">
        <v>1717.84</v>
      </c>
      <c r="K565" s="17"/>
      <c r="L565" s="88">
        <v>0</v>
      </c>
      <c r="M565" s="59">
        <f t="shared" si="17"/>
        <v>11452.29</v>
      </c>
      <c r="N565" s="90">
        <v>45762</v>
      </c>
      <c r="O565" s="19" t="s">
        <v>22</v>
      </c>
    </row>
    <row r="566" spans="2:15">
      <c r="B566" s="16" t="s">
        <v>951</v>
      </c>
      <c r="C566" s="18" t="s">
        <v>952</v>
      </c>
      <c r="D566" s="19" t="s">
        <v>19</v>
      </c>
      <c r="E566" s="134" t="str">
        <f>VLOOKUP(D566,'pomocna tabulka'!$B$2:$D$12,3,0)</f>
        <v>Úrad vlády SR</v>
      </c>
      <c r="F566" s="142" t="str">
        <f>+IFERROR(VLOOKUP(VALUE(MID($B566,11,1)),'pomocna tabulka'!$F$2:$G$7,2,0),"")</f>
        <v>Priebežná platba</v>
      </c>
      <c r="G566" s="19" t="s">
        <v>256</v>
      </c>
      <c r="H566" s="29">
        <v>6752.24</v>
      </c>
      <c r="I566" s="19" t="s">
        <v>257</v>
      </c>
      <c r="J566" s="88">
        <v>1191.57</v>
      </c>
      <c r="K566" s="17"/>
      <c r="L566" s="88">
        <v>0</v>
      </c>
      <c r="M566" s="59">
        <f t="shared" si="17"/>
        <v>7943.8099999999995</v>
      </c>
      <c r="N566" s="90">
        <v>45762</v>
      </c>
      <c r="O566" s="19" t="s">
        <v>22</v>
      </c>
    </row>
    <row r="567" spans="2:15">
      <c r="B567" s="16" t="s">
        <v>953</v>
      </c>
      <c r="C567" s="18" t="s">
        <v>954</v>
      </c>
      <c r="D567" s="19" t="s">
        <v>19</v>
      </c>
      <c r="E567" s="134" t="str">
        <f>VLOOKUP(D567,'pomocna tabulka'!$B$2:$D$12,3,0)</f>
        <v>Úrad vlády SR</v>
      </c>
      <c r="F567" s="142" t="str">
        <f>+IFERROR(VLOOKUP(VALUE(MID($B567,11,1)),'pomocna tabulka'!$F$2:$G$7,2,0),"")</f>
        <v>Zálohová platba</v>
      </c>
      <c r="G567" s="19" t="s">
        <v>256</v>
      </c>
      <c r="H567" s="29">
        <v>59500</v>
      </c>
      <c r="I567" s="19" t="s">
        <v>257</v>
      </c>
      <c r="J567" s="88">
        <v>10500</v>
      </c>
      <c r="K567" s="17"/>
      <c r="L567" s="88">
        <v>0</v>
      </c>
      <c r="M567" s="59">
        <f t="shared" si="17"/>
        <v>70000</v>
      </c>
      <c r="N567" s="90">
        <v>45763</v>
      </c>
      <c r="O567" s="19" t="s">
        <v>955</v>
      </c>
    </row>
    <row r="568" spans="2:15">
      <c r="B568" s="16" t="s">
        <v>956</v>
      </c>
      <c r="C568" s="18" t="s">
        <v>957</v>
      </c>
      <c r="D568" s="19" t="s">
        <v>19</v>
      </c>
      <c r="E568" s="134" t="str">
        <f>VLOOKUP(D568,'pomocna tabulka'!$B$2:$D$12,3,0)</f>
        <v>Úrad vlády SR</v>
      </c>
      <c r="F568" s="142" t="str">
        <f>+IFERROR(VLOOKUP(VALUE(MID($B568,11,1)),'pomocna tabulka'!$F$2:$G$7,2,0),"")</f>
        <v>Priebežná platba</v>
      </c>
      <c r="G568" s="19" t="s">
        <v>256</v>
      </c>
      <c r="H568" s="29">
        <v>12973.18</v>
      </c>
      <c r="I568" s="19" t="s">
        <v>257</v>
      </c>
      <c r="J568" s="88">
        <v>2289.38</v>
      </c>
      <c r="K568" s="17"/>
      <c r="L568" s="88">
        <v>0</v>
      </c>
      <c r="M568" s="59">
        <f t="shared" si="17"/>
        <v>15262.560000000001</v>
      </c>
      <c r="N568" s="90">
        <v>45763</v>
      </c>
      <c r="O568" s="19" t="s">
        <v>955</v>
      </c>
    </row>
    <row r="569" spans="2:15" ht="26.25">
      <c r="B569" s="16" t="s">
        <v>958</v>
      </c>
      <c r="C569" s="18" t="s">
        <v>118</v>
      </c>
      <c r="D569" s="19" t="s">
        <v>29</v>
      </c>
      <c r="E569" s="134" t="str">
        <f>VLOOKUP(D569,'pomocna tabulka'!$B$2:$D$12,3,0)</f>
        <v>MIRRI SR</v>
      </c>
      <c r="F569" s="142" t="str">
        <f>+IFERROR(VLOOKUP(VALUE(MID($B569,11,1)),'pomocna tabulka'!$F$2:$G$7,2,0),"")</f>
        <v>Priebežná platba</v>
      </c>
      <c r="G569" s="22" t="s">
        <v>30</v>
      </c>
      <c r="H569" s="29">
        <v>392123.29</v>
      </c>
      <c r="I569" s="22" t="s">
        <v>31</v>
      </c>
      <c r="J569" s="88">
        <v>130819.91</v>
      </c>
      <c r="K569" s="17" t="s">
        <v>65</v>
      </c>
      <c r="L569" s="88">
        <v>37793.67</v>
      </c>
      <c r="M569" s="59">
        <f t="shared" si="17"/>
        <v>560736.87</v>
      </c>
      <c r="N569" s="90">
        <v>45763</v>
      </c>
      <c r="O569" s="136" t="s">
        <v>36</v>
      </c>
    </row>
    <row r="570" spans="2:15">
      <c r="B570" s="16" t="s">
        <v>959</v>
      </c>
      <c r="C570" s="18" t="s">
        <v>144</v>
      </c>
      <c r="D570" s="19" t="s">
        <v>19</v>
      </c>
      <c r="E570" s="134" t="str">
        <f>VLOOKUP(D570,'pomocna tabulka'!$B$2:$D$12,3,0)</f>
        <v>Úrad vlády SR</v>
      </c>
      <c r="F570" s="142" t="str">
        <f>+IFERROR(VLOOKUP(VALUE(MID($B570,11,1)),'pomocna tabulka'!$F$2:$G$7,2,0),"")</f>
        <v>Zálohová platba</v>
      </c>
      <c r="G570" s="19" t="s">
        <v>256</v>
      </c>
      <c r="H570" s="29">
        <v>14709.98</v>
      </c>
      <c r="I570" s="19" t="s">
        <v>257</v>
      </c>
      <c r="J570" s="88">
        <v>2595.88</v>
      </c>
      <c r="K570" s="17"/>
      <c r="L570" s="88">
        <v>0</v>
      </c>
      <c r="M570" s="59">
        <f t="shared" si="17"/>
        <v>17305.86</v>
      </c>
      <c r="N570" s="90">
        <v>45763</v>
      </c>
      <c r="O570" s="19" t="s">
        <v>955</v>
      </c>
    </row>
    <row r="571" spans="2:15">
      <c r="B571" s="16" t="s">
        <v>960</v>
      </c>
      <c r="C571" s="18" t="s">
        <v>190</v>
      </c>
      <c r="D571" s="19" t="s">
        <v>19</v>
      </c>
      <c r="E571" s="134" t="str">
        <f>VLOOKUP(D571,'pomocna tabulka'!$B$2:$D$12,3,0)</f>
        <v>Úrad vlády SR</v>
      </c>
      <c r="F571" s="142" t="str">
        <f>+IFERROR(VLOOKUP(VALUE(MID($B571,11,1)),'pomocna tabulka'!$F$2:$G$7,2,0),"")</f>
        <v>Priebežná platba</v>
      </c>
      <c r="G571" s="19" t="s">
        <v>256</v>
      </c>
      <c r="H571" s="29">
        <v>7009.7</v>
      </c>
      <c r="I571" s="19" t="s">
        <v>257</v>
      </c>
      <c r="J571" s="88">
        <v>1237.01</v>
      </c>
      <c r="K571" s="17"/>
      <c r="L571" s="88">
        <v>0</v>
      </c>
      <c r="M571" s="59">
        <f t="shared" si="17"/>
        <v>8246.7099999999991</v>
      </c>
      <c r="N571" s="90">
        <v>45764</v>
      </c>
      <c r="O571" s="19" t="s">
        <v>955</v>
      </c>
    </row>
    <row r="572" spans="2:15">
      <c r="B572" s="16" t="s">
        <v>961</v>
      </c>
      <c r="C572" s="18" t="s">
        <v>962</v>
      </c>
      <c r="D572" s="19" t="s">
        <v>29</v>
      </c>
      <c r="E572" s="134" t="str">
        <f>VLOOKUP(D572,'pomocna tabulka'!$B$2:$D$12,3,0)</f>
        <v>MIRRI SR</v>
      </c>
      <c r="F572" s="142" t="str">
        <f>+IFERROR(VLOOKUP(VALUE(MID($B572,11,1)),'pomocna tabulka'!$F$2:$G$7,2,0),"")</f>
        <v>Zálohová platba</v>
      </c>
      <c r="G572" s="22" t="s">
        <v>30</v>
      </c>
      <c r="H572" s="29">
        <v>229623.79</v>
      </c>
      <c r="I572" s="22" t="s">
        <v>31</v>
      </c>
      <c r="J572" s="88">
        <v>18910.189999999999</v>
      </c>
      <c r="K572" s="17"/>
      <c r="L572" s="88">
        <v>0</v>
      </c>
      <c r="M572" s="59">
        <f t="shared" si="17"/>
        <v>248533.98</v>
      </c>
      <c r="N572" s="90">
        <v>45764</v>
      </c>
      <c r="O572" s="19" t="s">
        <v>955</v>
      </c>
    </row>
    <row r="573" spans="2:15">
      <c r="B573" s="16" t="s">
        <v>963</v>
      </c>
      <c r="C573" s="18" t="s">
        <v>964</v>
      </c>
      <c r="D573" s="19" t="s">
        <v>19</v>
      </c>
      <c r="E573" s="134" t="str">
        <f>VLOOKUP(D573,'pomocna tabulka'!$B$2:$D$12,3,0)</f>
        <v>Úrad vlády SR</v>
      </c>
      <c r="F573" s="142" t="str">
        <f>+IFERROR(VLOOKUP(VALUE(MID($B573,11,1)),'pomocna tabulka'!$F$2:$G$7,2,0),"")</f>
        <v>Zálohová platba</v>
      </c>
      <c r="G573" s="19" t="s">
        <v>256</v>
      </c>
      <c r="H573" s="29">
        <v>54400</v>
      </c>
      <c r="I573" s="19" t="s">
        <v>257</v>
      </c>
      <c r="J573" s="88">
        <v>9600</v>
      </c>
      <c r="K573" s="17"/>
      <c r="L573" s="88">
        <v>0</v>
      </c>
      <c r="M573" s="59">
        <f t="shared" si="17"/>
        <v>64000</v>
      </c>
      <c r="N573" s="90">
        <v>45764</v>
      </c>
      <c r="O573" s="19" t="s">
        <v>955</v>
      </c>
    </row>
    <row r="574" spans="2:15">
      <c r="B574" s="16" t="s">
        <v>965</v>
      </c>
      <c r="C574" s="18" t="s">
        <v>463</v>
      </c>
      <c r="D574" s="19" t="s">
        <v>19</v>
      </c>
      <c r="E574" s="134" t="str">
        <f>VLOOKUP(D574,'pomocna tabulka'!$B$2:$D$12,3,0)</f>
        <v>Úrad vlády SR</v>
      </c>
      <c r="F574" s="142" t="str">
        <f>+IFERROR(VLOOKUP(VALUE(MID($B574,11,1)),'pomocna tabulka'!$F$2:$G$7,2,0),"")</f>
        <v>Priebežná platba</v>
      </c>
      <c r="G574" s="19" t="s">
        <v>256</v>
      </c>
      <c r="H574" s="29">
        <v>8922.27</v>
      </c>
      <c r="I574" s="19" t="s">
        <v>257</v>
      </c>
      <c r="J574" s="88">
        <v>1574.52</v>
      </c>
      <c r="K574" s="17"/>
      <c r="L574" s="88">
        <v>0</v>
      </c>
      <c r="M574" s="59">
        <f t="shared" si="17"/>
        <v>10496.79</v>
      </c>
      <c r="N574" s="90">
        <v>45764</v>
      </c>
      <c r="O574" s="19" t="s">
        <v>955</v>
      </c>
    </row>
    <row r="575" spans="2:15">
      <c r="B575" s="16" t="s">
        <v>966</v>
      </c>
      <c r="C575" s="18" t="s">
        <v>233</v>
      </c>
      <c r="D575" s="19" t="s">
        <v>19</v>
      </c>
      <c r="E575" s="134" t="str">
        <f>VLOOKUP(D575,'pomocna tabulka'!$B$2:$D$12,3,0)</f>
        <v>Úrad vlády SR</v>
      </c>
      <c r="F575" s="142" t="str">
        <f>+IFERROR(VLOOKUP(VALUE(MID($B575,11,1)),'pomocna tabulka'!$F$2:$G$7,2,0),"")</f>
        <v>Priebežná platba</v>
      </c>
      <c r="G575" s="19" t="s">
        <v>256</v>
      </c>
      <c r="H575" s="29">
        <v>19550.009999999998</v>
      </c>
      <c r="I575" s="19" t="s">
        <v>257</v>
      </c>
      <c r="J575" s="88">
        <v>3450</v>
      </c>
      <c r="K575" s="17"/>
      <c r="L575" s="88">
        <v>0</v>
      </c>
      <c r="M575" s="59">
        <f t="shared" si="17"/>
        <v>23000.01</v>
      </c>
      <c r="N575" s="90">
        <v>45764</v>
      </c>
      <c r="O575" s="19" t="s">
        <v>955</v>
      </c>
    </row>
    <row r="576" spans="2:15">
      <c r="B576" s="16" t="s">
        <v>967</v>
      </c>
      <c r="C576" s="18" t="s">
        <v>342</v>
      </c>
      <c r="D576" s="19" t="s">
        <v>19</v>
      </c>
      <c r="E576" s="134" t="str">
        <f>VLOOKUP(D576,'pomocna tabulka'!$B$2:$D$12,3,0)</f>
        <v>Úrad vlády SR</v>
      </c>
      <c r="F576" s="142" t="str">
        <f>+IFERROR(VLOOKUP(VALUE(MID($B576,11,1)),'pomocna tabulka'!$F$2:$G$7,2,0),"")</f>
        <v>Priebežná platba</v>
      </c>
      <c r="G576" s="19" t="s">
        <v>256</v>
      </c>
      <c r="H576" s="29">
        <v>4903.28</v>
      </c>
      <c r="I576" s="19" t="s">
        <v>257</v>
      </c>
      <c r="J576" s="88">
        <v>865.28</v>
      </c>
      <c r="K576" s="17"/>
      <c r="L576" s="88">
        <v>0</v>
      </c>
      <c r="M576" s="59">
        <f t="shared" si="17"/>
        <v>5768.5599999999995</v>
      </c>
      <c r="N576" s="90">
        <v>45764</v>
      </c>
      <c r="O576" s="19" t="s">
        <v>955</v>
      </c>
    </row>
    <row r="577" spans="2:15">
      <c r="B577" s="16" t="s">
        <v>968</v>
      </c>
      <c r="C577" s="18" t="s">
        <v>18</v>
      </c>
      <c r="D577" s="19" t="s">
        <v>19</v>
      </c>
      <c r="E577" s="134" t="str">
        <f>VLOOKUP(D577,'pomocna tabulka'!$B$2:$D$12,3,0)</f>
        <v>Úrad vlády SR</v>
      </c>
      <c r="F577" s="142" t="str">
        <f>+IFERROR(VLOOKUP(VALUE(MID($B577,11,1)),'pomocna tabulka'!$F$2:$G$7,2,0),"")</f>
        <v>Priebežná platba</v>
      </c>
      <c r="G577" s="19" t="s">
        <v>256</v>
      </c>
      <c r="H577" s="29">
        <v>13246.67</v>
      </c>
      <c r="I577" s="19" t="s">
        <v>257</v>
      </c>
      <c r="J577" s="88">
        <v>2337.65</v>
      </c>
      <c r="K577" s="17"/>
      <c r="L577" s="88">
        <v>0</v>
      </c>
      <c r="M577" s="59">
        <f t="shared" si="17"/>
        <v>15584.32</v>
      </c>
      <c r="N577" s="90">
        <v>45769</v>
      </c>
      <c r="O577" s="19" t="s">
        <v>955</v>
      </c>
    </row>
    <row r="578" spans="2:15">
      <c r="B578" s="16" t="s">
        <v>969</v>
      </c>
      <c r="C578" s="18" t="s">
        <v>970</v>
      </c>
      <c r="D578" s="19" t="s">
        <v>19</v>
      </c>
      <c r="E578" s="134" t="str">
        <f>VLOOKUP(D578,'pomocna tabulka'!$B$2:$D$12,3,0)</f>
        <v>Úrad vlády SR</v>
      </c>
      <c r="F578" s="142" t="str">
        <f>+IFERROR(VLOOKUP(VALUE(MID($B578,11,1)),'pomocna tabulka'!$F$2:$G$7,2,0),"")</f>
        <v>Zálohová platba</v>
      </c>
      <c r="G578" s="19" t="s">
        <v>256</v>
      </c>
      <c r="H578" s="29">
        <v>42500</v>
      </c>
      <c r="I578" s="19" t="s">
        <v>257</v>
      </c>
      <c r="J578" s="88">
        <v>7500</v>
      </c>
      <c r="K578" s="17"/>
      <c r="L578" s="88">
        <v>0</v>
      </c>
      <c r="M578" s="59">
        <f t="shared" si="17"/>
        <v>50000</v>
      </c>
      <c r="N578" s="90">
        <v>45769</v>
      </c>
      <c r="O578" s="19" t="s">
        <v>955</v>
      </c>
    </row>
    <row r="579" spans="2:15">
      <c r="B579" s="16" t="s">
        <v>971</v>
      </c>
      <c r="C579" s="18" t="s">
        <v>972</v>
      </c>
      <c r="D579" s="19" t="s">
        <v>19</v>
      </c>
      <c r="E579" s="134" t="str">
        <f>VLOOKUP(D579,'pomocna tabulka'!$B$2:$D$12,3,0)</f>
        <v>Úrad vlády SR</v>
      </c>
      <c r="F579" s="142" t="str">
        <f>+IFERROR(VLOOKUP(VALUE(MID($B579,11,1)),'pomocna tabulka'!$F$2:$G$7,2,0),"")</f>
        <v>Zálohová platba</v>
      </c>
      <c r="G579" s="19" t="s">
        <v>256</v>
      </c>
      <c r="H579" s="29">
        <v>25500</v>
      </c>
      <c r="I579" s="19" t="s">
        <v>257</v>
      </c>
      <c r="J579" s="88">
        <v>4500</v>
      </c>
      <c r="K579" s="17"/>
      <c r="L579" s="88">
        <v>0</v>
      </c>
      <c r="M579" s="59">
        <f t="shared" si="17"/>
        <v>30000</v>
      </c>
      <c r="N579" s="90">
        <v>45764</v>
      </c>
      <c r="O579" s="19" t="s">
        <v>955</v>
      </c>
    </row>
    <row r="580" spans="2:15">
      <c r="B580" s="16" t="s">
        <v>973</v>
      </c>
      <c r="C580" s="18" t="s">
        <v>964</v>
      </c>
      <c r="D580" s="19" t="s">
        <v>19</v>
      </c>
      <c r="E580" s="134" t="str">
        <f>VLOOKUP(D580,'pomocna tabulka'!$B$2:$D$12,3,0)</f>
        <v>Úrad vlády SR</v>
      </c>
      <c r="F580" s="142" t="str">
        <f>+IFERROR(VLOOKUP(VALUE(MID($B580,11,1)),'pomocna tabulka'!$F$2:$G$7,2,0),"")</f>
        <v>Priebežná platba</v>
      </c>
      <c r="G580" s="19" t="s">
        <v>256</v>
      </c>
      <c r="H580" s="29">
        <v>4903.28</v>
      </c>
      <c r="I580" s="19" t="s">
        <v>257</v>
      </c>
      <c r="J580" s="88">
        <v>865.29</v>
      </c>
      <c r="K580" s="17"/>
      <c r="L580" s="88">
        <v>0</v>
      </c>
      <c r="M580" s="59">
        <f t="shared" si="17"/>
        <v>5768.57</v>
      </c>
      <c r="N580" s="90">
        <v>45769</v>
      </c>
      <c r="O580" s="19" t="s">
        <v>955</v>
      </c>
    </row>
    <row r="581" spans="2:15">
      <c r="B581" s="16" t="s">
        <v>974</v>
      </c>
      <c r="C581" s="18" t="s">
        <v>723</v>
      </c>
      <c r="D581" s="19" t="s">
        <v>19</v>
      </c>
      <c r="E581" s="134" t="s">
        <v>975</v>
      </c>
      <c r="F581" s="142" t="str">
        <f>+IFERROR(VLOOKUP(VALUE(MID($B581,11,1)),'pomocna tabulka'!$F$2:$G$7,2,0),"")</f>
        <v>Zálohová platba</v>
      </c>
      <c r="G581" s="19" t="s">
        <v>256</v>
      </c>
      <c r="H581" s="29">
        <v>37366</v>
      </c>
      <c r="I581" s="19" t="s">
        <v>257</v>
      </c>
      <c r="J581" s="88">
        <v>6594</v>
      </c>
      <c r="K581" s="17"/>
      <c r="L581" s="88">
        <v>0</v>
      </c>
      <c r="M581" s="59">
        <f t="shared" si="17"/>
        <v>43960</v>
      </c>
      <c r="N581" s="90">
        <v>45764</v>
      </c>
      <c r="O581" s="19" t="s">
        <v>955</v>
      </c>
    </row>
    <row r="582" spans="2:15">
      <c r="B582" s="16" t="s">
        <v>976</v>
      </c>
      <c r="C582" s="18" t="s">
        <v>977</v>
      </c>
      <c r="D582" s="19" t="s">
        <v>19</v>
      </c>
      <c r="E582" s="134" t="s">
        <v>975</v>
      </c>
      <c r="F582" s="142" t="str">
        <f>+IFERROR(VLOOKUP(VALUE(MID($B582,11,1)),'pomocna tabulka'!$F$2:$G$7,2,0),"")</f>
        <v>Zálohová platba</v>
      </c>
      <c r="G582" s="19" t="s">
        <v>256</v>
      </c>
      <c r="H582" s="29">
        <v>60350</v>
      </c>
      <c r="I582" s="19" t="s">
        <v>257</v>
      </c>
      <c r="J582" s="88">
        <v>10650</v>
      </c>
      <c r="K582" s="17"/>
      <c r="L582" s="88">
        <v>0</v>
      </c>
      <c r="M582" s="59">
        <f t="shared" si="17"/>
        <v>71000</v>
      </c>
      <c r="N582" s="90">
        <v>45769</v>
      </c>
      <c r="O582" s="19" t="s">
        <v>955</v>
      </c>
    </row>
    <row r="583" spans="2:15" ht="27.75" customHeight="1">
      <c r="B583" s="16" t="s">
        <v>978</v>
      </c>
      <c r="C583" s="18" t="s">
        <v>979</v>
      </c>
      <c r="D583" s="19" t="s">
        <v>314</v>
      </c>
      <c r="E583" s="134" t="str">
        <f>VLOOKUP(D583,'pomocna tabulka'!$B$2:$D$12,3,0)</f>
        <v xml:space="preserve">Slovenská inovačná a energetická agentúra </v>
      </c>
      <c r="F583" s="142" t="str">
        <f>+IFERROR(VLOOKUP(VALUE(MID($B583,11,1)),'pomocna tabulka'!$F$2:$G$7,2,0),"")</f>
        <v>Priebežná platba</v>
      </c>
      <c r="G583" s="19" t="s">
        <v>315</v>
      </c>
      <c r="H583" s="29">
        <v>7863.8</v>
      </c>
      <c r="I583" s="19" t="s">
        <v>316</v>
      </c>
      <c r="J583" s="88">
        <v>1387.73</v>
      </c>
      <c r="K583" s="17"/>
      <c r="L583" s="88">
        <v>0</v>
      </c>
      <c r="M583" s="59">
        <f t="shared" si="17"/>
        <v>9251.5300000000007</v>
      </c>
      <c r="N583" s="90">
        <v>45769</v>
      </c>
      <c r="O583" s="19" t="s">
        <v>955</v>
      </c>
    </row>
    <row r="584" spans="2:15">
      <c r="B584" s="16" t="s">
        <v>980</v>
      </c>
      <c r="C584" s="18" t="s">
        <v>353</v>
      </c>
      <c r="D584" s="19" t="s">
        <v>19</v>
      </c>
      <c r="E584" s="134" t="str">
        <f>VLOOKUP(D584,'pomocna tabulka'!$B$2:$D$12,3,0)</f>
        <v>Úrad vlády SR</v>
      </c>
      <c r="F584" s="142" t="str">
        <f>+IFERROR(VLOOKUP(VALUE(MID($B584,11,1)),'pomocna tabulka'!$F$2:$G$7,2,0),"")</f>
        <v>Priebežná platba</v>
      </c>
      <c r="G584" s="19" t="s">
        <v>256</v>
      </c>
      <c r="H584" s="113">
        <v>4903.33</v>
      </c>
      <c r="I584" s="19" t="s">
        <v>257</v>
      </c>
      <c r="J584" s="88">
        <v>865.29</v>
      </c>
      <c r="K584" s="17"/>
      <c r="L584" s="88">
        <v>0</v>
      </c>
      <c r="M584" s="59">
        <f t="shared" ref="M584" si="18">SUM(H584+J584+L584)</f>
        <v>5768.62</v>
      </c>
      <c r="N584" s="90">
        <v>45769</v>
      </c>
      <c r="O584" s="19" t="s">
        <v>955</v>
      </c>
    </row>
    <row r="585" spans="2:15">
      <c r="B585" s="16" t="s">
        <v>981</v>
      </c>
      <c r="C585" s="18" t="s">
        <v>589</v>
      </c>
      <c r="D585" s="19" t="s">
        <v>29</v>
      </c>
      <c r="E585" s="134" t="str">
        <f>VLOOKUP(D585,'pomocna tabulka'!$B$2:$D$12,3,0)</f>
        <v>MIRRI SR</v>
      </c>
      <c r="F585" s="142" t="str">
        <f>+IFERROR(VLOOKUP(VALUE(MID($B585,11,1)),'pomocna tabulka'!$F$2:$G$7,2,0),"")</f>
        <v>Priebežná platba</v>
      </c>
      <c r="G585" s="22" t="s">
        <v>30</v>
      </c>
      <c r="H585" s="29">
        <v>802022.82</v>
      </c>
      <c r="I585" s="22" t="s">
        <v>31</v>
      </c>
      <c r="J585" s="88">
        <v>267570.32</v>
      </c>
      <c r="K585" s="17" t="s">
        <v>982</v>
      </c>
      <c r="L585" s="88">
        <v>2112.02</v>
      </c>
      <c r="M585" s="59">
        <f t="shared" ref="M585:M647" si="19">SUM(H585+J585+L585)</f>
        <v>1071705.1599999999</v>
      </c>
      <c r="N585" s="90">
        <v>45770</v>
      </c>
      <c r="O585" s="136" t="s">
        <v>36</v>
      </c>
    </row>
    <row r="586" spans="2:15">
      <c r="B586" s="16" t="s">
        <v>981</v>
      </c>
      <c r="C586" s="18" t="s">
        <v>589</v>
      </c>
      <c r="D586" s="19" t="s">
        <v>29</v>
      </c>
      <c r="E586" s="134" t="str">
        <f>VLOOKUP(D586,'pomocna tabulka'!$B$2:$D$12,3,0)</f>
        <v>MIRRI SR</v>
      </c>
      <c r="F586" s="142" t="str">
        <f>+IFERROR(VLOOKUP(VALUE(MID($B586,11,1)),'pomocna tabulka'!$F$2:$G$7,2,0),"")</f>
        <v>Priebežná platba</v>
      </c>
      <c r="G586" s="19"/>
      <c r="H586" s="29"/>
      <c r="I586" s="19"/>
      <c r="J586" s="88"/>
      <c r="K586" s="17" t="s">
        <v>65</v>
      </c>
      <c r="L586" s="88">
        <v>75188.62</v>
      </c>
      <c r="M586" s="59">
        <f t="shared" si="19"/>
        <v>75188.62</v>
      </c>
      <c r="N586" s="90">
        <v>45770</v>
      </c>
      <c r="O586" s="136" t="s">
        <v>36</v>
      </c>
    </row>
    <row r="587" spans="2:15">
      <c r="B587" s="16" t="s">
        <v>983</v>
      </c>
      <c r="C587" s="18" t="s">
        <v>93</v>
      </c>
      <c r="D587" s="19" t="s">
        <v>29</v>
      </c>
      <c r="E587" s="134" t="str">
        <f>VLOOKUP(D587,'pomocna tabulka'!$B$2:$D$12,3,0)</f>
        <v>MIRRI SR</v>
      </c>
      <c r="F587" s="142" t="str">
        <f>+IFERROR(VLOOKUP(VALUE(MID($B587,11,1)),'pomocna tabulka'!$F$2:$G$7,2,0),"")</f>
        <v>Priebežná platba</v>
      </c>
      <c r="G587" s="22" t="s">
        <v>30</v>
      </c>
      <c r="H587" s="29">
        <v>38856.44</v>
      </c>
      <c r="I587" s="22" t="s">
        <v>31</v>
      </c>
      <c r="J587" s="88">
        <v>13151.15</v>
      </c>
      <c r="K587" s="17"/>
      <c r="L587" s="88">
        <v>0</v>
      </c>
      <c r="M587" s="59">
        <f t="shared" si="19"/>
        <v>52007.590000000004</v>
      </c>
      <c r="N587" s="90">
        <v>45770</v>
      </c>
      <c r="O587" s="136" t="s">
        <v>36</v>
      </c>
    </row>
    <row r="588" spans="2:15">
      <c r="B588" s="16" t="s">
        <v>984</v>
      </c>
      <c r="C588" s="18" t="s">
        <v>512</v>
      </c>
      <c r="D588" s="19" t="s">
        <v>19</v>
      </c>
      <c r="E588" s="134" t="str">
        <f>VLOOKUP(D588,'pomocna tabulka'!$B$2:$D$12,3,0)</f>
        <v>Úrad vlády SR</v>
      </c>
      <c r="F588" s="142" t="str">
        <f>+IFERROR(VLOOKUP(VALUE(MID($B588,11,1)),'pomocna tabulka'!$F$2:$G$7,2,0),"")</f>
        <v>Priebežná platba</v>
      </c>
      <c r="G588" s="19" t="s">
        <v>256</v>
      </c>
      <c r="H588" s="29">
        <v>4903.33</v>
      </c>
      <c r="I588" s="19" t="s">
        <v>257</v>
      </c>
      <c r="J588" s="88">
        <v>865.29</v>
      </c>
      <c r="K588" s="17"/>
      <c r="L588" s="88">
        <v>0</v>
      </c>
      <c r="M588" s="59">
        <f t="shared" si="19"/>
        <v>5768.62</v>
      </c>
      <c r="N588" s="90">
        <v>45770</v>
      </c>
      <c r="O588" s="147" t="s">
        <v>955</v>
      </c>
    </row>
    <row r="589" spans="2:15">
      <c r="B589" s="16" t="s">
        <v>985</v>
      </c>
      <c r="C589" s="18" t="s">
        <v>986</v>
      </c>
      <c r="D589" s="19" t="s">
        <v>19</v>
      </c>
      <c r="E589" s="134" t="str">
        <f>VLOOKUP(D589,'pomocna tabulka'!$B$2:$D$12,3,0)</f>
        <v>Úrad vlády SR</v>
      </c>
      <c r="F589" s="142" t="str">
        <f>+IFERROR(VLOOKUP(VALUE(MID($B589,11,1)),'pomocna tabulka'!$F$2:$G$7,2,0),"")</f>
        <v>Zálohová platba</v>
      </c>
      <c r="G589" s="19" t="s">
        <v>256</v>
      </c>
      <c r="H589" s="29">
        <v>85000</v>
      </c>
      <c r="I589" s="19" t="s">
        <v>257</v>
      </c>
      <c r="J589" s="88">
        <v>15000</v>
      </c>
      <c r="K589" s="17"/>
      <c r="L589" s="88">
        <v>0</v>
      </c>
      <c r="M589" s="59">
        <f t="shared" si="19"/>
        <v>100000</v>
      </c>
      <c r="N589" s="90">
        <v>45771</v>
      </c>
      <c r="O589" s="19" t="s">
        <v>955</v>
      </c>
    </row>
    <row r="590" spans="2:15">
      <c r="B590" s="16" t="s">
        <v>987</v>
      </c>
      <c r="C590" s="18" t="s">
        <v>988</v>
      </c>
      <c r="D590" s="19" t="s">
        <v>19</v>
      </c>
      <c r="E590" s="134" t="str">
        <f>VLOOKUP(D590,'pomocna tabulka'!$B$2:$D$12,3,0)</f>
        <v>Úrad vlády SR</v>
      </c>
      <c r="F590" s="142" t="str">
        <f>+IFERROR(VLOOKUP(VALUE(MID($B590,11,1)),'pomocna tabulka'!$F$2:$G$7,2,0),"")</f>
        <v>Zálohová platba</v>
      </c>
      <c r="G590" s="19" t="s">
        <v>20</v>
      </c>
      <c r="H590" s="29">
        <v>101521.45</v>
      </c>
      <c r="I590" s="19" t="s">
        <v>21</v>
      </c>
      <c r="J590" s="88">
        <v>17915.55</v>
      </c>
      <c r="K590" s="17"/>
      <c r="L590" s="88">
        <v>0</v>
      </c>
      <c r="M590" s="59">
        <f t="shared" si="19"/>
        <v>119437</v>
      </c>
      <c r="N590" s="90">
        <v>45771</v>
      </c>
      <c r="O590" s="19" t="s">
        <v>955</v>
      </c>
    </row>
    <row r="591" spans="2:15">
      <c r="B591" s="16" t="s">
        <v>989</v>
      </c>
      <c r="C591" s="18" t="s">
        <v>165</v>
      </c>
      <c r="D591" s="19" t="s">
        <v>19</v>
      </c>
      <c r="E591" s="134" t="str">
        <f>VLOOKUP(D591,'pomocna tabulka'!$B$2:$D$12,3,0)</f>
        <v>Úrad vlády SR</v>
      </c>
      <c r="F591" s="142" t="str">
        <f>+IFERROR(VLOOKUP(VALUE(MID($B591,11,1)),'pomocna tabulka'!$F$2:$G$7,2,0),"")</f>
        <v>Priebežná platba</v>
      </c>
      <c r="G591" s="19" t="s">
        <v>20</v>
      </c>
      <c r="H591" s="29">
        <v>4903.29</v>
      </c>
      <c r="I591" s="19" t="s">
        <v>21</v>
      </c>
      <c r="J591" s="88">
        <v>865.29</v>
      </c>
      <c r="K591" s="17"/>
      <c r="L591" s="88">
        <v>0</v>
      </c>
      <c r="M591" s="59">
        <f t="shared" si="19"/>
        <v>5768.58</v>
      </c>
      <c r="N591" s="90">
        <v>45771</v>
      </c>
      <c r="O591" s="19" t="s">
        <v>955</v>
      </c>
    </row>
    <row r="592" spans="2:15">
      <c r="B592" s="16" t="s">
        <v>990</v>
      </c>
      <c r="C592" s="18" t="s">
        <v>126</v>
      </c>
      <c r="D592" s="19" t="s">
        <v>29</v>
      </c>
      <c r="E592" s="134" t="str">
        <f>VLOOKUP(D592,'pomocna tabulka'!$B$2:$D$12,3,0)</f>
        <v>MIRRI SR</v>
      </c>
      <c r="F592" s="142" t="str">
        <f>+IFERROR(VLOOKUP(VALUE(MID($B592,11,1)),'pomocna tabulka'!$F$2:$G$7,2,0),"")</f>
        <v>Priebežná platba</v>
      </c>
      <c r="G592" s="22" t="s">
        <v>30</v>
      </c>
      <c r="H592" s="29">
        <v>75439.259999999995</v>
      </c>
      <c r="I592" s="22" t="s">
        <v>31</v>
      </c>
      <c r="J592" s="88">
        <v>25142.82</v>
      </c>
      <c r="K592" s="17" t="s">
        <v>65</v>
      </c>
      <c r="L592" s="88">
        <v>7280.74</v>
      </c>
      <c r="M592" s="59">
        <f t="shared" si="19"/>
        <v>107862.81999999999</v>
      </c>
      <c r="N592" s="87">
        <v>45770</v>
      </c>
      <c r="O592" s="136" t="s">
        <v>36</v>
      </c>
    </row>
    <row r="593" spans="2:15">
      <c r="B593" s="16" t="s">
        <v>991</v>
      </c>
      <c r="C593" s="18" t="s">
        <v>574</v>
      </c>
      <c r="D593" s="19" t="s">
        <v>19</v>
      </c>
      <c r="E593" s="134" t="str">
        <f>VLOOKUP(D593,'pomocna tabulka'!$B$2:$D$12,3,0)</f>
        <v>Úrad vlády SR</v>
      </c>
      <c r="F593" s="142" t="str">
        <f>+IFERROR(VLOOKUP(VALUE(MID($B593,11,1)),'pomocna tabulka'!$F$2:$G$7,2,0),"")</f>
        <v>Priebežná platba</v>
      </c>
      <c r="G593" s="19" t="s">
        <v>20</v>
      </c>
      <c r="H593" s="29">
        <v>12158.96</v>
      </c>
      <c r="I593" s="19" t="s">
        <v>21</v>
      </c>
      <c r="J593" s="88">
        <v>2145.6999999999998</v>
      </c>
      <c r="K593" s="17"/>
      <c r="L593" s="88">
        <v>0</v>
      </c>
      <c r="M593" s="59">
        <f t="shared" si="19"/>
        <v>14304.66</v>
      </c>
      <c r="N593" s="87">
        <v>45771</v>
      </c>
      <c r="O593" s="19" t="s">
        <v>955</v>
      </c>
    </row>
    <row r="594" spans="2:15">
      <c r="B594" s="16" t="s">
        <v>992</v>
      </c>
      <c r="C594" s="18" t="s">
        <v>808</v>
      </c>
      <c r="D594" s="19" t="s">
        <v>29</v>
      </c>
      <c r="E594" s="134" t="str">
        <f>VLOOKUP(D594,'pomocna tabulka'!$B$2:$D$12,3,0)</f>
        <v>MIRRI SR</v>
      </c>
      <c r="F594" s="142" t="str">
        <f>+IFERROR(VLOOKUP(VALUE(MID($B594,11,1)),'pomocna tabulka'!$F$2:$G$7,2,0),"")</f>
        <v>Zálohová platba</v>
      </c>
      <c r="G594" s="22" t="s">
        <v>30</v>
      </c>
      <c r="H594" s="29">
        <v>128107.4</v>
      </c>
      <c r="I594" s="22" t="s">
        <v>31</v>
      </c>
      <c r="J594" s="88">
        <v>29641.33</v>
      </c>
      <c r="K594" s="17"/>
      <c r="L594" s="88">
        <v>0</v>
      </c>
      <c r="M594" s="59">
        <f t="shared" si="19"/>
        <v>157748.72999999998</v>
      </c>
      <c r="N594" s="87">
        <v>45771</v>
      </c>
      <c r="O594" s="19" t="s">
        <v>955</v>
      </c>
    </row>
    <row r="595" spans="2:15">
      <c r="B595" s="16" t="s">
        <v>993</v>
      </c>
      <c r="C595" s="18" t="s">
        <v>151</v>
      </c>
      <c r="D595" s="19" t="s">
        <v>19</v>
      </c>
      <c r="E595" s="134" t="str">
        <f>VLOOKUP(D595,'pomocna tabulka'!$B$2:$D$12,3,0)</f>
        <v>Úrad vlády SR</v>
      </c>
      <c r="F595" s="142" t="str">
        <f>+IFERROR(VLOOKUP(VALUE(MID($B595,11,1)),'pomocna tabulka'!$F$2:$G$7,2,0),"")</f>
        <v>Zálohová platba</v>
      </c>
      <c r="G595" s="19" t="s">
        <v>256</v>
      </c>
      <c r="H595" s="29">
        <v>21250</v>
      </c>
      <c r="I595" s="19" t="s">
        <v>257</v>
      </c>
      <c r="J595" s="88">
        <v>3750</v>
      </c>
      <c r="K595" s="17"/>
      <c r="L595" s="88">
        <v>0</v>
      </c>
      <c r="M595" s="59">
        <f t="shared" si="19"/>
        <v>25000</v>
      </c>
      <c r="N595" s="87">
        <v>45772</v>
      </c>
      <c r="O595" s="19" t="s">
        <v>955</v>
      </c>
    </row>
    <row r="596" spans="2:15">
      <c r="B596" s="16" t="s">
        <v>994</v>
      </c>
      <c r="C596" s="18" t="s">
        <v>278</v>
      </c>
      <c r="D596" s="19" t="s">
        <v>19</v>
      </c>
      <c r="E596" s="134" t="str">
        <f>VLOOKUP(D596,'pomocna tabulka'!$B$2:$D$12,3,0)</f>
        <v>Úrad vlády SR</v>
      </c>
      <c r="F596" s="142" t="str">
        <f>+IFERROR(VLOOKUP(VALUE(MID($B596,11,1)),'pomocna tabulka'!$F$2:$G$7,2,0),"")</f>
        <v>Priebežná platba</v>
      </c>
      <c r="G596" s="19" t="s">
        <v>20</v>
      </c>
      <c r="H596" s="29">
        <v>4804.1099999999997</v>
      </c>
      <c r="I596" s="19" t="s">
        <v>21</v>
      </c>
      <c r="J596" s="88">
        <v>847.78</v>
      </c>
      <c r="K596" s="17"/>
      <c r="L596" s="88">
        <v>0</v>
      </c>
      <c r="M596" s="59">
        <f t="shared" si="19"/>
        <v>5651.8899999999994</v>
      </c>
      <c r="N596" s="90">
        <v>45772</v>
      </c>
      <c r="O596" s="19" t="s">
        <v>955</v>
      </c>
    </row>
    <row r="597" spans="2:15">
      <c r="B597" s="16" t="s">
        <v>995</v>
      </c>
      <c r="C597" s="18" t="s">
        <v>686</v>
      </c>
      <c r="D597" s="19" t="s">
        <v>19</v>
      </c>
      <c r="E597" s="134" t="str">
        <f>VLOOKUP(D597,'pomocna tabulka'!$B$2:$D$12,3,0)</f>
        <v>Úrad vlády SR</v>
      </c>
      <c r="F597" s="142" t="str">
        <f>+IFERROR(VLOOKUP(VALUE(MID($B597,11,1)),'pomocna tabulka'!$F$2:$G$7,2,0),"")</f>
        <v>Priebežná platba</v>
      </c>
      <c r="G597" s="19" t="s">
        <v>20</v>
      </c>
      <c r="H597" s="29">
        <v>4853.7299999999996</v>
      </c>
      <c r="I597" s="19" t="s">
        <v>21</v>
      </c>
      <c r="J597" s="88">
        <v>856.54</v>
      </c>
      <c r="K597" s="17"/>
      <c r="L597" s="88">
        <v>0</v>
      </c>
      <c r="M597" s="59">
        <f t="shared" si="19"/>
        <v>5710.2699999999995</v>
      </c>
      <c r="N597" s="90">
        <v>45772</v>
      </c>
      <c r="O597" s="19" t="s">
        <v>955</v>
      </c>
    </row>
    <row r="598" spans="2:15">
      <c r="B598" s="20" t="s">
        <v>996</v>
      </c>
      <c r="C598" s="28" t="s">
        <v>490</v>
      </c>
      <c r="D598" s="22" t="s">
        <v>19</v>
      </c>
      <c r="E598" s="144" t="str">
        <f>VLOOKUP(D598,'pomocna tabulka'!$B$2:$D$12,3,0)</f>
        <v>Úrad vlády SR</v>
      </c>
      <c r="F598" s="145" t="str">
        <f>+IFERROR(VLOOKUP(VALUE(MID($B598,11,1)),'pomocna tabulka'!$F$2:$G$7,2,0),"")</f>
        <v>Priebežná platba</v>
      </c>
      <c r="G598" s="22" t="s">
        <v>20</v>
      </c>
      <c r="H598" s="112">
        <v>8481.56</v>
      </c>
      <c r="I598" s="22" t="s">
        <v>21</v>
      </c>
      <c r="J598" s="86">
        <v>1496.74</v>
      </c>
      <c r="K598" s="23"/>
      <c r="L598" s="86">
        <v>0</v>
      </c>
      <c r="M598" s="59">
        <f t="shared" si="19"/>
        <v>9978.2999999999993</v>
      </c>
      <c r="N598" s="90">
        <v>45772</v>
      </c>
      <c r="O598" s="22" t="s">
        <v>955</v>
      </c>
    </row>
    <row r="599" spans="2:15">
      <c r="B599" s="20" t="s">
        <v>997</v>
      </c>
      <c r="C599" s="28" t="s">
        <v>998</v>
      </c>
      <c r="D599" s="22" t="s">
        <v>19</v>
      </c>
      <c r="E599" s="144" t="str">
        <f>VLOOKUP(D599,'pomocna tabulka'!$B$2:$D$12,3,0)</f>
        <v>Úrad vlády SR</v>
      </c>
      <c r="F599" s="145" t="str">
        <f>+IFERROR(VLOOKUP(VALUE(MID($B599,11,1)),'pomocna tabulka'!$F$2:$G$7,2,0),"")</f>
        <v>Zálohová platba</v>
      </c>
      <c r="G599" s="22" t="s">
        <v>256</v>
      </c>
      <c r="H599" s="112">
        <v>54031.1</v>
      </c>
      <c r="I599" s="22" t="s">
        <v>257</v>
      </c>
      <c r="J599" s="86">
        <v>9534.9</v>
      </c>
      <c r="K599" s="23"/>
      <c r="L599" s="86">
        <v>0</v>
      </c>
      <c r="M599" s="59">
        <f t="shared" si="19"/>
        <v>63566</v>
      </c>
      <c r="N599" s="90">
        <v>45772</v>
      </c>
      <c r="O599" s="22" t="s">
        <v>955</v>
      </c>
    </row>
    <row r="600" spans="2:15">
      <c r="B600" s="31" t="s">
        <v>999</v>
      </c>
      <c r="C600" s="28" t="s">
        <v>165</v>
      </c>
      <c r="D600" s="22" t="s">
        <v>19</v>
      </c>
      <c r="E600" s="144" t="str">
        <f>VLOOKUP(D600,'pomocna tabulka'!$B$2:$D$12,3,0)</f>
        <v>Úrad vlády SR</v>
      </c>
      <c r="F600" s="152" t="str">
        <f>+IFERROR(VLOOKUP(VALUE(MID($B600,11,1)),'pomocna tabulka'!$F$2:$G$7,2,0),"")</f>
        <v>Priebežná platba</v>
      </c>
      <c r="G600" s="22" t="s">
        <v>256</v>
      </c>
      <c r="H600" s="165">
        <v>4903.33</v>
      </c>
      <c r="I600" s="22" t="s">
        <v>257</v>
      </c>
      <c r="J600" s="86">
        <v>865.29</v>
      </c>
      <c r="K600" s="166"/>
      <c r="L600" s="86">
        <v>0</v>
      </c>
      <c r="M600" s="59">
        <f t="shared" si="19"/>
        <v>5768.62</v>
      </c>
      <c r="N600" s="90">
        <v>45772</v>
      </c>
      <c r="O600" s="22" t="s">
        <v>955</v>
      </c>
    </row>
    <row r="601" spans="2:15">
      <c r="B601" s="31" t="s">
        <v>1000</v>
      </c>
      <c r="C601" s="28" t="s">
        <v>410</v>
      </c>
      <c r="D601" s="22" t="s">
        <v>19</v>
      </c>
      <c r="E601" s="144" t="str">
        <f>VLOOKUP(D601,'pomocna tabulka'!$B$2:$D$12,3,0)</f>
        <v>Úrad vlády SR</v>
      </c>
      <c r="F601" s="152" t="str">
        <f>+IFERROR(VLOOKUP(VALUE(MID($B601,11,1)),'pomocna tabulka'!$F$2:$G$7,2,0),"")</f>
        <v>Priebežná platba</v>
      </c>
      <c r="G601" s="22" t="s">
        <v>20</v>
      </c>
      <c r="H601" s="165">
        <v>4903.28</v>
      </c>
      <c r="I601" s="22" t="s">
        <v>21</v>
      </c>
      <c r="J601" s="86">
        <v>865.28</v>
      </c>
      <c r="K601" s="123"/>
      <c r="L601" s="86">
        <v>0</v>
      </c>
      <c r="M601" s="59">
        <f t="shared" si="19"/>
        <v>5768.5599999999995</v>
      </c>
      <c r="N601" s="90">
        <v>45772</v>
      </c>
      <c r="O601" s="22" t="s">
        <v>955</v>
      </c>
    </row>
    <row r="602" spans="2:15">
      <c r="B602" s="31" t="s">
        <v>1001</v>
      </c>
      <c r="C602" s="28" t="s">
        <v>40</v>
      </c>
      <c r="D602" s="22" t="s">
        <v>19</v>
      </c>
      <c r="E602" s="144" t="str">
        <f>VLOOKUP(D602,'pomocna tabulka'!$B$2:$D$12,3,0)</f>
        <v>Úrad vlády SR</v>
      </c>
      <c r="F602" s="152" t="str">
        <f>+IFERROR(VLOOKUP(VALUE(MID($B602,11,1)),'pomocna tabulka'!$F$2:$G$7,2,0),"")</f>
        <v>Priebežná platba</v>
      </c>
      <c r="G602" s="22" t="s">
        <v>20</v>
      </c>
      <c r="H602" s="165">
        <v>14709.85</v>
      </c>
      <c r="I602" s="22" t="s">
        <v>21</v>
      </c>
      <c r="J602" s="86">
        <v>2595.85</v>
      </c>
      <c r="K602" s="123"/>
      <c r="L602" s="86">
        <v>0</v>
      </c>
      <c r="M602" s="59">
        <f t="shared" si="19"/>
        <v>17305.7</v>
      </c>
      <c r="N602" s="90">
        <v>45772</v>
      </c>
      <c r="O602" s="22" t="s">
        <v>955</v>
      </c>
    </row>
    <row r="603" spans="2:15">
      <c r="B603" s="31" t="s">
        <v>1002</v>
      </c>
      <c r="C603" s="28" t="s">
        <v>142</v>
      </c>
      <c r="D603" s="22" t="s">
        <v>19</v>
      </c>
      <c r="E603" s="144" t="str">
        <f>VLOOKUP(D603,'pomocna tabulka'!$B$2:$D$12,3,0)</f>
        <v>Úrad vlády SR</v>
      </c>
      <c r="F603" s="152" t="str">
        <f>+IFERROR(VLOOKUP(VALUE(MID($B603,11,1)),'pomocna tabulka'!$F$2:$G$7,2,0),"")</f>
        <v>Priebežná platba</v>
      </c>
      <c r="G603" s="22" t="s">
        <v>20</v>
      </c>
      <c r="H603" s="165">
        <v>4903.28</v>
      </c>
      <c r="I603" s="22" t="s">
        <v>21</v>
      </c>
      <c r="J603" s="88">
        <v>865.28</v>
      </c>
      <c r="K603" s="123"/>
      <c r="L603" s="86">
        <v>0</v>
      </c>
      <c r="M603" s="59">
        <f t="shared" si="19"/>
        <v>5768.5599999999995</v>
      </c>
      <c r="N603" s="90">
        <v>45772</v>
      </c>
      <c r="O603" s="22" t="s">
        <v>955</v>
      </c>
    </row>
    <row r="604" spans="2:15">
      <c r="B604" s="31" t="s">
        <v>1003</v>
      </c>
      <c r="C604" s="28" t="s">
        <v>142</v>
      </c>
      <c r="D604" s="22" t="s">
        <v>19</v>
      </c>
      <c r="E604" s="144" t="str">
        <f>VLOOKUP(D604,'pomocna tabulka'!$B$2:$D$12,3,0)</f>
        <v>Úrad vlády SR</v>
      </c>
      <c r="F604" s="152" t="str">
        <f>+IFERROR(VLOOKUP(VALUE(MID($B604,11,1)),'pomocna tabulka'!$F$2:$G$7,2,0),"")</f>
        <v>Priebežná platba</v>
      </c>
      <c r="G604" s="22" t="s">
        <v>20</v>
      </c>
      <c r="H604" s="165">
        <v>8544.8799999999992</v>
      </c>
      <c r="I604" s="22" t="s">
        <v>21</v>
      </c>
      <c r="J604" s="88">
        <v>1507.92</v>
      </c>
      <c r="K604" s="123"/>
      <c r="L604" s="86">
        <v>0</v>
      </c>
      <c r="M604" s="59">
        <f t="shared" si="19"/>
        <v>10052.799999999999</v>
      </c>
      <c r="N604" s="90">
        <v>45772</v>
      </c>
      <c r="O604" s="22" t="s">
        <v>955</v>
      </c>
    </row>
    <row r="605" spans="2:15">
      <c r="B605" s="31" t="s">
        <v>1004</v>
      </c>
      <c r="C605" s="28" t="s">
        <v>142</v>
      </c>
      <c r="D605" s="22" t="s">
        <v>19</v>
      </c>
      <c r="E605" s="144" t="str">
        <f>VLOOKUP(D605,'pomocna tabulka'!$B$2:$D$12,3,0)</f>
        <v>Úrad vlády SR</v>
      </c>
      <c r="F605" s="152" t="str">
        <f>+IFERROR(VLOOKUP(VALUE(MID($B605,11,1)),'pomocna tabulka'!$F$2:$G$7,2,0),"")</f>
        <v>Priebežná platba</v>
      </c>
      <c r="G605" s="22" t="s">
        <v>20</v>
      </c>
      <c r="H605" s="165">
        <v>4903.33</v>
      </c>
      <c r="I605" s="22" t="s">
        <v>21</v>
      </c>
      <c r="J605" s="86">
        <v>865.29</v>
      </c>
      <c r="K605" s="125"/>
      <c r="L605" s="86">
        <v>0</v>
      </c>
      <c r="M605" s="59">
        <f t="shared" si="19"/>
        <v>5768.62</v>
      </c>
      <c r="N605" s="90">
        <v>45772</v>
      </c>
      <c r="O605" s="22" t="s">
        <v>955</v>
      </c>
    </row>
    <row r="606" spans="2:15">
      <c r="B606" s="31" t="s">
        <v>1005</v>
      </c>
      <c r="C606" s="28" t="s">
        <v>1006</v>
      </c>
      <c r="D606" s="22" t="s">
        <v>19</v>
      </c>
      <c r="E606" s="144" t="str">
        <f>VLOOKUP(D606,'pomocna tabulka'!$B$2:$D$12,3,0)</f>
        <v>Úrad vlády SR</v>
      </c>
      <c r="F606" s="152" t="str">
        <f>+IFERROR(VLOOKUP(VALUE(MID($B606,11,1)),'pomocna tabulka'!$F$2:$G$7,2,0),"")</f>
        <v>Zálohová platba</v>
      </c>
      <c r="G606" s="19" t="s">
        <v>20</v>
      </c>
      <c r="H606" s="29">
        <v>47835.48</v>
      </c>
      <c r="I606" s="19" t="s">
        <v>21</v>
      </c>
      <c r="J606" s="88">
        <v>8441.56</v>
      </c>
      <c r="K606" s="123"/>
      <c r="L606" s="88">
        <v>0</v>
      </c>
      <c r="M606" s="59">
        <f t="shared" si="19"/>
        <v>56277.04</v>
      </c>
      <c r="N606" s="87">
        <v>45772</v>
      </c>
      <c r="O606" s="169" t="s">
        <v>955</v>
      </c>
    </row>
    <row r="607" spans="2:15">
      <c r="B607" s="31" t="s">
        <v>1007</v>
      </c>
      <c r="C607" s="28" t="s">
        <v>410</v>
      </c>
      <c r="D607" s="22" t="s">
        <v>19</v>
      </c>
      <c r="E607" s="144" t="str">
        <f>VLOOKUP(D607,'pomocna tabulka'!$B$2:$D$12,3,0)</f>
        <v>Úrad vlády SR</v>
      </c>
      <c r="F607" s="152" t="str">
        <f>+IFERROR(VLOOKUP(VALUE(MID($B607,11,1)),'pomocna tabulka'!$F$2:$G$7,2,0),"")</f>
        <v>Priebežná platba</v>
      </c>
      <c r="G607" s="19" t="s">
        <v>20</v>
      </c>
      <c r="H607" s="141">
        <v>4903.28</v>
      </c>
      <c r="I607" s="19" t="s">
        <v>21</v>
      </c>
      <c r="J607" s="88">
        <v>865.28</v>
      </c>
      <c r="K607" s="167"/>
      <c r="L607" s="168">
        <v>0</v>
      </c>
      <c r="M607" s="59">
        <f t="shared" si="19"/>
        <v>5768.5599999999995</v>
      </c>
      <c r="N607" s="87">
        <v>45772</v>
      </c>
      <c r="O607" s="22" t="s">
        <v>955</v>
      </c>
    </row>
    <row r="608" spans="2:15">
      <c r="B608" s="31" t="s">
        <v>1008</v>
      </c>
      <c r="C608" s="28" t="s">
        <v>1009</v>
      </c>
      <c r="D608" s="19" t="s">
        <v>29</v>
      </c>
      <c r="E608" s="144" t="str">
        <f>VLOOKUP(D608,'pomocna tabulka'!$B$2:$D$12,3,0)</f>
        <v>MIRRI SR</v>
      </c>
      <c r="F608" s="152" t="str">
        <f>+IFERROR(VLOOKUP(VALUE(MID($B608,11,1)),'pomocna tabulka'!$F$2:$G$7,2,0),"")</f>
        <v>Zálohová platba</v>
      </c>
      <c r="G608" s="22" t="s">
        <v>30</v>
      </c>
      <c r="H608" s="165">
        <v>1156850</v>
      </c>
      <c r="I608" s="22" t="s">
        <v>31</v>
      </c>
      <c r="J608" s="88">
        <v>204150</v>
      </c>
      <c r="K608" s="171"/>
      <c r="L608" s="88">
        <v>0</v>
      </c>
      <c r="M608" s="59">
        <f t="shared" si="19"/>
        <v>1361000</v>
      </c>
      <c r="N608" s="173">
        <v>45772</v>
      </c>
      <c r="O608" s="22" t="s">
        <v>955</v>
      </c>
    </row>
    <row r="609" spans="2:15">
      <c r="B609" s="31" t="s">
        <v>1010</v>
      </c>
      <c r="C609" s="28" t="s">
        <v>1011</v>
      </c>
      <c r="D609" s="22" t="s">
        <v>19</v>
      </c>
      <c r="E609" s="144" t="str">
        <f>VLOOKUP(D609,'pomocna tabulka'!$B$2:$D$12,3,0)</f>
        <v>Úrad vlády SR</v>
      </c>
      <c r="F609" s="152" t="str">
        <f>+IFERROR(VLOOKUP(VALUE(MID($B609,11,1)),'pomocna tabulka'!$F$2:$G$7,2,0),"")</f>
        <v>Priebežná platba</v>
      </c>
      <c r="G609" s="34" t="s">
        <v>20</v>
      </c>
      <c r="H609" s="29">
        <v>4506.72</v>
      </c>
      <c r="I609" s="170" t="s">
        <v>21</v>
      </c>
      <c r="J609" s="88">
        <v>795.3</v>
      </c>
      <c r="K609" s="172"/>
      <c r="L609" s="88">
        <v>0</v>
      </c>
      <c r="M609" s="59">
        <f t="shared" si="19"/>
        <v>5302.02</v>
      </c>
      <c r="N609" s="173">
        <v>45775</v>
      </c>
      <c r="O609" s="22" t="s">
        <v>955</v>
      </c>
    </row>
    <row r="610" spans="2:15">
      <c r="B610" s="31" t="s">
        <v>1012</v>
      </c>
      <c r="C610" s="28" t="s">
        <v>1013</v>
      </c>
      <c r="D610" s="22" t="s">
        <v>19</v>
      </c>
      <c r="E610" s="144" t="str">
        <f>VLOOKUP(D610,'pomocna tabulka'!$B$2:$D$12,3,0)</f>
        <v>Úrad vlády SR</v>
      </c>
      <c r="F610" s="152" t="str">
        <f>+IFERROR(VLOOKUP(VALUE(MID($B610,11,1)),'pomocna tabulka'!$F$2:$G$7,2,0),"")</f>
        <v>Priebežná platba</v>
      </c>
      <c r="G610" s="19" t="s">
        <v>20</v>
      </c>
      <c r="H610" s="141">
        <v>8360.81</v>
      </c>
      <c r="I610" s="19" t="s">
        <v>21</v>
      </c>
      <c r="J610" s="88">
        <v>12541.21</v>
      </c>
      <c r="K610" s="167"/>
      <c r="L610" s="168">
        <v>0</v>
      </c>
      <c r="M610" s="59">
        <f t="shared" si="19"/>
        <v>20902.019999999997</v>
      </c>
      <c r="N610" s="173">
        <v>45775</v>
      </c>
      <c r="O610" s="22" t="s">
        <v>955</v>
      </c>
    </row>
    <row r="611" spans="2:15">
      <c r="B611" s="31" t="s">
        <v>1014</v>
      </c>
      <c r="C611" s="28" t="s">
        <v>1015</v>
      </c>
      <c r="D611" s="22" t="s">
        <v>19</v>
      </c>
      <c r="E611" s="144" t="str">
        <f>VLOOKUP(D611,'pomocna tabulka'!$B$2:$D$12,3,0)</f>
        <v>Úrad vlády SR</v>
      </c>
      <c r="F611" s="152" t="str">
        <f>+IFERROR(VLOOKUP(VALUE(MID($B611,11,1)),'pomocna tabulka'!$F$2:$G$7,2,0),"")</f>
        <v>Zálohová platba</v>
      </c>
      <c r="G611" s="19" t="s">
        <v>20</v>
      </c>
      <c r="H611" s="165">
        <v>26520</v>
      </c>
      <c r="I611" s="19" t="s">
        <v>21</v>
      </c>
      <c r="J611" s="88">
        <v>4680</v>
      </c>
      <c r="K611" s="123"/>
      <c r="L611" s="86">
        <v>0</v>
      </c>
      <c r="M611" s="59">
        <f t="shared" si="19"/>
        <v>31200</v>
      </c>
      <c r="N611" s="173">
        <v>45775</v>
      </c>
      <c r="O611" s="22" t="s">
        <v>955</v>
      </c>
    </row>
    <row r="612" spans="2:15">
      <c r="B612" s="31" t="s">
        <v>1016</v>
      </c>
      <c r="C612" s="28" t="s">
        <v>107</v>
      </c>
      <c r="D612" s="22" t="s">
        <v>19</v>
      </c>
      <c r="E612" s="144" t="str">
        <f>VLOOKUP(D612,'pomocna tabulka'!$B$2:$D$12,3,0)</f>
        <v>Úrad vlády SR</v>
      </c>
      <c r="F612" s="152" t="str">
        <f>+IFERROR(VLOOKUP(VALUE(MID($B612,11,1)),'pomocna tabulka'!$F$2:$G$7,2,0),"")</f>
        <v>Priebežná platba</v>
      </c>
      <c r="G612" s="19" t="s">
        <v>20</v>
      </c>
      <c r="H612" s="165">
        <v>2401.2199999999998</v>
      </c>
      <c r="I612" s="19" t="s">
        <v>21</v>
      </c>
      <c r="J612" s="88">
        <v>423.75</v>
      </c>
      <c r="K612" s="123"/>
      <c r="L612" s="86">
        <v>0</v>
      </c>
      <c r="M612" s="59">
        <f t="shared" si="19"/>
        <v>2824.97</v>
      </c>
      <c r="N612" s="173">
        <v>45775</v>
      </c>
      <c r="O612" s="22" t="s">
        <v>955</v>
      </c>
    </row>
    <row r="613" spans="2:15">
      <c r="B613" s="31" t="s">
        <v>1017</v>
      </c>
      <c r="C613" s="28" t="s">
        <v>1018</v>
      </c>
      <c r="D613" s="19" t="s">
        <v>19</v>
      </c>
      <c r="E613" s="144" t="str">
        <f>VLOOKUP(D613,'pomocna tabulka'!$B$2:$D$12,3,0)</f>
        <v>Úrad vlády SR</v>
      </c>
      <c r="F613" s="152" t="str">
        <f>+IFERROR(VLOOKUP(VALUE(MID($B613,11,1)),'pomocna tabulka'!$F$2:$G$7,2,0),"")</f>
        <v>Priebežná platba</v>
      </c>
      <c r="G613" s="19" t="s">
        <v>20</v>
      </c>
      <c r="H613" s="165">
        <v>13484.03</v>
      </c>
      <c r="I613" s="19" t="s">
        <v>21</v>
      </c>
      <c r="J613" s="88">
        <v>2379.5300000000002</v>
      </c>
      <c r="K613" s="123"/>
      <c r="L613" s="86">
        <v>0</v>
      </c>
      <c r="M613" s="59">
        <f t="shared" si="19"/>
        <v>15863.560000000001</v>
      </c>
      <c r="N613" s="173">
        <v>45775</v>
      </c>
      <c r="O613" s="22" t="s">
        <v>955</v>
      </c>
    </row>
    <row r="614" spans="2:15">
      <c r="B614" s="31" t="s">
        <v>1019</v>
      </c>
      <c r="C614" s="28" t="s">
        <v>1020</v>
      </c>
      <c r="D614" s="19" t="s">
        <v>19</v>
      </c>
      <c r="E614" s="144" t="str">
        <f>VLOOKUP(D614,'pomocna tabulka'!$B$2:$D$12,3,0)</f>
        <v>Úrad vlády SR</v>
      </c>
      <c r="F614" s="152" t="str">
        <f>+IFERROR(VLOOKUP(VALUE(MID($B614,11,1)),'pomocna tabulka'!$F$2:$G$7,2,0),"")</f>
        <v>Zálohová platba</v>
      </c>
      <c r="G614" s="19" t="s">
        <v>20</v>
      </c>
      <c r="H614" s="165">
        <v>44115</v>
      </c>
      <c r="I614" s="19" t="s">
        <v>21</v>
      </c>
      <c r="J614" s="88">
        <v>7785</v>
      </c>
      <c r="K614" s="123"/>
      <c r="L614" s="86">
        <v>0</v>
      </c>
      <c r="M614" s="59">
        <f t="shared" si="19"/>
        <v>51900</v>
      </c>
      <c r="N614" s="173">
        <v>45775</v>
      </c>
      <c r="O614" s="22" t="s">
        <v>955</v>
      </c>
    </row>
    <row r="615" spans="2:15">
      <c r="B615" s="31" t="s">
        <v>1021</v>
      </c>
      <c r="C615" s="28" t="s">
        <v>410</v>
      </c>
      <c r="D615" s="19" t="s">
        <v>19</v>
      </c>
      <c r="E615" s="144" t="str">
        <f>VLOOKUP(D615,'pomocna tabulka'!$B$2:$D$12,3,0)</f>
        <v>Úrad vlády SR</v>
      </c>
      <c r="F615" s="152" t="str">
        <f>+IFERROR(VLOOKUP(VALUE(MID($B615,11,1)),'pomocna tabulka'!$F$2:$G$7,2,0),"")</f>
        <v>Priebežná platba</v>
      </c>
      <c r="G615" s="19" t="s">
        <v>20</v>
      </c>
      <c r="H615" s="165">
        <v>4903.28</v>
      </c>
      <c r="I615" s="19" t="s">
        <v>21</v>
      </c>
      <c r="J615" s="88">
        <v>865.28</v>
      </c>
      <c r="K615" s="123"/>
      <c r="L615" s="86">
        <v>0</v>
      </c>
      <c r="M615" s="59">
        <f t="shared" si="19"/>
        <v>5768.5599999999995</v>
      </c>
      <c r="N615" s="173">
        <v>45775</v>
      </c>
      <c r="O615" s="22" t="s">
        <v>955</v>
      </c>
    </row>
    <row r="616" spans="2:15">
      <c r="B616" s="31" t="s">
        <v>1022</v>
      </c>
      <c r="C616" s="28" t="s">
        <v>281</v>
      </c>
      <c r="D616" s="19" t="s">
        <v>19</v>
      </c>
      <c r="E616" s="144" t="str">
        <f>VLOOKUP(D616,'pomocna tabulka'!$B$2:$D$12,3,0)</f>
        <v>Úrad vlády SR</v>
      </c>
      <c r="F616" s="152" t="str">
        <f>+IFERROR(VLOOKUP(VALUE(MID($B616,11,1)),'pomocna tabulka'!$F$2:$G$7,2,0),"")</f>
        <v>Priebežná platba</v>
      </c>
      <c r="G616" s="19" t="s">
        <v>20</v>
      </c>
      <c r="H616" s="165">
        <v>4903.28</v>
      </c>
      <c r="I616" s="19" t="s">
        <v>21</v>
      </c>
      <c r="J616" s="88">
        <v>865.28</v>
      </c>
      <c r="K616" s="123"/>
      <c r="L616" s="86">
        <v>0</v>
      </c>
      <c r="M616" s="59">
        <f t="shared" si="19"/>
        <v>5768.5599999999995</v>
      </c>
      <c r="N616" s="173">
        <v>45775</v>
      </c>
      <c r="O616" s="22" t="s">
        <v>955</v>
      </c>
    </row>
    <row r="617" spans="2:15">
      <c r="B617" s="31" t="s">
        <v>1023</v>
      </c>
      <c r="C617" s="28" t="s">
        <v>1024</v>
      </c>
      <c r="D617" s="19" t="s">
        <v>19</v>
      </c>
      <c r="E617" s="144" t="str">
        <f>VLOOKUP(D617,'pomocna tabulka'!$B$2:$D$12,3,0)</f>
        <v>Úrad vlády SR</v>
      </c>
      <c r="F617" s="152" t="str">
        <f>+IFERROR(VLOOKUP(VALUE(MID($B617,11,1)),'pomocna tabulka'!$F$2:$G$7,2,0),"")</f>
        <v>Zálohová platba</v>
      </c>
      <c r="G617" s="19" t="s">
        <v>20</v>
      </c>
      <c r="H617" s="165">
        <v>19635</v>
      </c>
      <c r="I617" s="19" t="s">
        <v>21</v>
      </c>
      <c r="J617" s="88">
        <v>3465</v>
      </c>
      <c r="K617" s="123"/>
      <c r="L617" s="86">
        <v>0</v>
      </c>
      <c r="M617" s="59">
        <f t="shared" si="19"/>
        <v>23100</v>
      </c>
      <c r="N617" s="173">
        <v>45775</v>
      </c>
      <c r="O617" s="22" t="s">
        <v>955</v>
      </c>
    </row>
    <row r="618" spans="2:15">
      <c r="B618" s="31" t="s">
        <v>1025</v>
      </c>
      <c r="C618" s="28" t="s">
        <v>1026</v>
      </c>
      <c r="D618" s="19" t="s">
        <v>29</v>
      </c>
      <c r="E618" s="144" t="str">
        <f>VLOOKUP(D618,'pomocna tabulka'!$B$2:$D$12,3,0)</f>
        <v>MIRRI SR</v>
      </c>
      <c r="F618" s="152" t="str">
        <f>+IFERROR(VLOOKUP(VALUE(MID($B618,11,1)),'pomocna tabulka'!$F$2:$G$7,2,0),"")</f>
        <v>Priebežná platba</v>
      </c>
      <c r="G618" s="22" t="s">
        <v>30</v>
      </c>
      <c r="H618" s="165">
        <v>72951.740000000005</v>
      </c>
      <c r="I618" s="22" t="s">
        <v>31</v>
      </c>
      <c r="J618" s="88">
        <v>24313.759999999998</v>
      </c>
      <c r="K618" s="19" t="s">
        <v>65</v>
      </c>
      <c r="L618" s="86">
        <v>7040.67</v>
      </c>
      <c r="M618" s="59">
        <f t="shared" si="19"/>
        <v>104306.17</v>
      </c>
      <c r="N618" s="173">
        <v>45775</v>
      </c>
      <c r="O618" s="136" t="s">
        <v>36</v>
      </c>
    </row>
    <row r="619" spans="2:15">
      <c r="B619" s="31" t="s">
        <v>1027</v>
      </c>
      <c r="C619" s="28" t="s">
        <v>1028</v>
      </c>
      <c r="D619" s="19" t="s">
        <v>19</v>
      </c>
      <c r="E619" s="144" t="str">
        <f>VLOOKUP(D619,'pomocna tabulka'!$B$2:$D$12,3,0)</f>
        <v>Úrad vlády SR</v>
      </c>
      <c r="F619" s="152" t="str">
        <f>+IFERROR(VLOOKUP(VALUE(MID($B619,11,1)),'pomocna tabulka'!$F$2:$G$7,2,0),"")</f>
        <v>Zálohová platba</v>
      </c>
      <c r="G619" s="19" t="s">
        <v>20</v>
      </c>
      <c r="H619" s="165">
        <v>39100</v>
      </c>
      <c r="I619" s="19" t="s">
        <v>21</v>
      </c>
      <c r="J619" s="88">
        <v>6900</v>
      </c>
      <c r="K619" s="123"/>
      <c r="L619" s="86">
        <v>0</v>
      </c>
      <c r="M619" s="59">
        <f>SUM(H619+J619+L619)</f>
        <v>46000</v>
      </c>
      <c r="N619" s="87">
        <v>45776</v>
      </c>
      <c r="O619" s="22" t="s">
        <v>955</v>
      </c>
    </row>
    <row r="620" spans="2:15">
      <c r="B620" s="31" t="s">
        <v>1029</v>
      </c>
      <c r="C620" s="28" t="s">
        <v>1030</v>
      </c>
      <c r="D620" s="19" t="s">
        <v>29</v>
      </c>
      <c r="E620" s="144" t="str">
        <f>VLOOKUP(D620,'pomocna tabulka'!$B$2:$D$12,3,0)</f>
        <v>MIRRI SR</v>
      </c>
      <c r="F620" s="152" t="str">
        <f>+IFERROR(VLOOKUP(VALUE(MID($B620,11,1)),'pomocna tabulka'!$F$2:$G$7,2,0),"")</f>
        <v>Priebežná platba</v>
      </c>
      <c r="G620" s="22" t="s">
        <v>30</v>
      </c>
      <c r="H620" s="165">
        <v>271884.06</v>
      </c>
      <c r="I620" s="22" t="s">
        <v>31</v>
      </c>
      <c r="J620" s="88">
        <v>59602.2</v>
      </c>
      <c r="K620" s="19" t="s">
        <v>65</v>
      </c>
      <c r="L620" s="86">
        <v>26204.76</v>
      </c>
      <c r="M620" s="59">
        <f t="shared" si="19"/>
        <v>357691.02</v>
      </c>
      <c r="N620" s="173">
        <v>45775</v>
      </c>
      <c r="O620" s="136" t="s">
        <v>36</v>
      </c>
    </row>
    <row r="621" spans="2:15">
      <c r="B621" s="31" t="s">
        <v>1031</v>
      </c>
      <c r="C621" s="28" t="s">
        <v>186</v>
      </c>
      <c r="D621" s="19" t="s">
        <v>19</v>
      </c>
      <c r="E621" s="144" t="str">
        <f>VLOOKUP(D621,'pomocna tabulka'!$B$2:$D$12,3,0)</f>
        <v>Úrad vlády SR</v>
      </c>
      <c r="F621" s="152" t="str">
        <f>+IFERROR(VLOOKUP(VALUE(MID($B621,11,1)),'pomocna tabulka'!$F$2:$G$7,2,0),"")</f>
        <v>Priebežná platba</v>
      </c>
      <c r="G621" s="19" t="s">
        <v>20</v>
      </c>
      <c r="H621" s="165">
        <v>9756.9699999999993</v>
      </c>
      <c r="I621" s="19" t="s">
        <v>21</v>
      </c>
      <c r="J621" s="88">
        <v>1721.82</v>
      </c>
      <c r="K621" s="174"/>
      <c r="L621" s="86">
        <v>0</v>
      </c>
      <c r="M621" s="59">
        <f>SUM(H621+J621+L621)</f>
        <v>11478.789999999999</v>
      </c>
      <c r="N621" s="173">
        <v>45776</v>
      </c>
      <c r="O621" s="22" t="s">
        <v>955</v>
      </c>
    </row>
    <row r="622" spans="2:15">
      <c r="B622" s="31" t="s">
        <v>1032</v>
      </c>
      <c r="C622" s="28" t="s">
        <v>1030</v>
      </c>
      <c r="D622" s="19" t="s">
        <v>29</v>
      </c>
      <c r="E622" s="144" t="str">
        <f>VLOOKUP(D622,'pomocna tabulka'!$B$2:$D$12,3,0)</f>
        <v>MIRRI SR</v>
      </c>
      <c r="F622" s="152" t="str">
        <f>+IFERROR(VLOOKUP(VALUE(MID($B622,11,1)),'pomocna tabulka'!$F$2:$G$7,2,0),"")</f>
        <v>Priebežná platba</v>
      </c>
      <c r="G622" s="22" t="s">
        <v>30</v>
      </c>
      <c r="H622" s="165">
        <v>276717.28000000003</v>
      </c>
      <c r="I622" s="22" t="s">
        <v>31</v>
      </c>
      <c r="J622" s="88">
        <v>60661.74</v>
      </c>
      <c r="K622" s="19" t="s">
        <v>65</v>
      </c>
      <c r="L622" s="86">
        <v>26670.59</v>
      </c>
      <c r="M622" s="59">
        <f t="shared" si="19"/>
        <v>364049.61000000004</v>
      </c>
      <c r="N622" s="173">
        <v>45775</v>
      </c>
      <c r="O622" s="136" t="s">
        <v>36</v>
      </c>
    </row>
    <row r="623" spans="2:15">
      <c r="B623" s="31" t="s">
        <v>1033</v>
      </c>
      <c r="C623" s="28" t="s">
        <v>1034</v>
      </c>
      <c r="D623" s="19" t="s">
        <v>19</v>
      </c>
      <c r="E623" s="144" t="str">
        <f>VLOOKUP(D623,'pomocna tabulka'!$B$2:$D$12,3,0)</f>
        <v>Úrad vlády SR</v>
      </c>
      <c r="F623" s="152" t="str">
        <f>+IFERROR(VLOOKUP(VALUE(MID($B623,11,1)),'pomocna tabulka'!$F$2:$G$7,2,0),"")</f>
        <v>Zálohová platba</v>
      </c>
      <c r="G623" s="19" t="s">
        <v>20</v>
      </c>
      <c r="H623" s="165">
        <v>42500</v>
      </c>
      <c r="I623" s="19" t="s">
        <v>21</v>
      </c>
      <c r="J623" s="88">
        <v>7500</v>
      </c>
      <c r="K623" s="19"/>
      <c r="L623" s="86">
        <v>0</v>
      </c>
      <c r="M623" s="59">
        <f>SUM(H623+J623+L623)</f>
        <v>50000</v>
      </c>
      <c r="N623" s="173">
        <v>45776</v>
      </c>
      <c r="O623" s="22" t="s">
        <v>22</v>
      </c>
    </row>
    <row r="624" spans="2:15">
      <c r="B624" s="31" t="s">
        <v>1035</v>
      </c>
      <c r="C624" s="28" t="s">
        <v>504</v>
      </c>
      <c r="D624" s="19" t="s">
        <v>29</v>
      </c>
      <c r="E624" s="144" t="str">
        <f>VLOOKUP(D624,'pomocna tabulka'!$B$2:$D$12,3,0)</f>
        <v>MIRRI SR</v>
      </c>
      <c r="F624" s="152" t="str">
        <f>+IFERROR(VLOOKUP(VALUE(MID($B624,11,1)),'pomocna tabulka'!$F$2:$G$7,2,0),"")</f>
        <v>Priebežná platba</v>
      </c>
      <c r="G624" s="19" t="s">
        <v>20</v>
      </c>
      <c r="H624" s="165">
        <v>150796.18</v>
      </c>
      <c r="I624" s="19" t="s">
        <v>21</v>
      </c>
      <c r="J624" s="88">
        <v>50313.33</v>
      </c>
      <c r="K624" s="19" t="s">
        <v>1036</v>
      </c>
      <c r="L624" s="86">
        <v>4334.88</v>
      </c>
      <c r="M624" s="59">
        <f t="shared" si="19"/>
        <v>205444.39</v>
      </c>
      <c r="N624" s="173">
        <v>45775</v>
      </c>
      <c r="O624" s="136" t="s">
        <v>36</v>
      </c>
    </row>
    <row r="625" spans="2:15">
      <c r="B625" s="31" t="s">
        <v>1037</v>
      </c>
      <c r="C625" s="28" t="s">
        <v>1038</v>
      </c>
      <c r="D625" s="19" t="s">
        <v>29</v>
      </c>
      <c r="E625" s="144" t="str">
        <f>VLOOKUP(D625,'pomocna tabulka'!$B$2:$D$12,3,0)</f>
        <v>MIRRI SR</v>
      </c>
      <c r="F625" s="152" t="str">
        <f>+IFERROR(VLOOKUP(VALUE(MID($B625,11,1)),'pomocna tabulka'!$F$2:$G$7,2,0),"")</f>
        <v>Priebežná platba</v>
      </c>
      <c r="G625" s="22" t="s">
        <v>30</v>
      </c>
      <c r="H625" s="165">
        <v>1727923.27</v>
      </c>
      <c r="I625" s="22" t="s">
        <v>31</v>
      </c>
      <c r="J625" s="88">
        <v>576468.6</v>
      </c>
      <c r="K625" s="19" t="s">
        <v>65</v>
      </c>
      <c r="L625" s="86">
        <v>166540.87</v>
      </c>
      <c r="M625" s="59">
        <f t="shared" si="19"/>
        <v>2470932.7400000002</v>
      </c>
      <c r="N625" s="173">
        <v>45775</v>
      </c>
      <c r="O625" s="136" t="s">
        <v>36</v>
      </c>
    </row>
    <row r="626" spans="2:15">
      <c r="B626" s="31" t="s">
        <v>1039</v>
      </c>
      <c r="C626" s="28" t="s">
        <v>1040</v>
      </c>
      <c r="D626" s="19" t="s">
        <v>29</v>
      </c>
      <c r="E626" s="144" t="str">
        <f>VLOOKUP(D626,'pomocna tabulka'!$B$2:$D$12,3,0)</f>
        <v>MIRRI SR</v>
      </c>
      <c r="F626" s="152" t="str">
        <f>+IFERROR(VLOOKUP(VALUE(MID($B626,11,1)),'pomocna tabulka'!$F$2:$G$7,2,0),"")</f>
        <v>Priebežná platba</v>
      </c>
      <c r="G626" s="22" t="s">
        <v>30</v>
      </c>
      <c r="H626" s="165">
        <v>364790.55</v>
      </c>
      <c r="I626" s="22" t="s">
        <v>31</v>
      </c>
      <c r="J626" s="88">
        <v>121701.18</v>
      </c>
      <c r="K626" s="19" t="s">
        <v>65</v>
      </c>
      <c r="L626" s="86">
        <v>35159.279999999999</v>
      </c>
      <c r="M626" s="59">
        <f t="shared" si="19"/>
        <v>521651.01</v>
      </c>
      <c r="N626" s="173">
        <v>45775</v>
      </c>
      <c r="O626" s="136" t="s">
        <v>36</v>
      </c>
    </row>
    <row r="627" spans="2:15" ht="26.25">
      <c r="B627" s="31" t="s">
        <v>1041</v>
      </c>
      <c r="C627" s="28" t="s">
        <v>1042</v>
      </c>
      <c r="D627" s="19" t="s">
        <v>29</v>
      </c>
      <c r="E627" s="144" t="str">
        <f>VLOOKUP(D627,'pomocna tabulka'!$B$2:$D$12,3,0)</f>
        <v>MIRRI SR</v>
      </c>
      <c r="F627" s="152" t="str">
        <f>+IFERROR(VLOOKUP(VALUE(MID($B627,11,1)),'pomocna tabulka'!$F$2:$G$7,2,0),"")</f>
        <v>Priebežná platba</v>
      </c>
      <c r="G627" s="19" t="s">
        <v>20</v>
      </c>
      <c r="H627" s="165">
        <v>1057028.45</v>
      </c>
      <c r="I627" s="19" t="s">
        <v>21</v>
      </c>
      <c r="J627" s="88">
        <v>352678.83</v>
      </c>
      <c r="K627" s="17" t="s">
        <v>1036</v>
      </c>
      <c r="L627" s="86">
        <v>30385.97</v>
      </c>
      <c r="M627" s="59">
        <f t="shared" si="19"/>
        <v>1440093.25</v>
      </c>
      <c r="N627" s="87">
        <v>45775</v>
      </c>
      <c r="O627" s="136" t="s">
        <v>36</v>
      </c>
    </row>
    <row r="628" spans="2:15">
      <c r="B628" s="31" t="s">
        <v>1043</v>
      </c>
      <c r="C628" s="28" t="s">
        <v>126</v>
      </c>
      <c r="D628" s="19" t="s">
        <v>29</v>
      </c>
      <c r="E628" s="144" t="str">
        <f>VLOOKUP(D628,'pomocna tabulka'!$B$2:$D$12,3,0)</f>
        <v>MIRRI SR</v>
      </c>
      <c r="F628" s="152" t="str">
        <f>+IFERROR(VLOOKUP(VALUE(MID($B628,11,1)),'pomocna tabulka'!$F$2:$G$7,2,0),"")</f>
        <v>Priebežná platba</v>
      </c>
      <c r="G628" s="22" t="s">
        <v>30</v>
      </c>
      <c r="H628" s="165">
        <v>46225</v>
      </c>
      <c r="I628" s="22" t="s">
        <v>31</v>
      </c>
      <c r="J628" s="88">
        <v>15406.13</v>
      </c>
      <c r="K628" s="19" t="s">
        <v>65</v>
      </c>
      <c r="L628" s="86">
        <v>4461.2299999999996</v>
      </c>
      <c r="M628" s="59">
        <f t="shared" si="19"/>
        <v>66092.36</v>
      </c>
      <c r="N628" s="87">
        <v>45775</v>
      </c>
      <c r="O628" s="136" t="s">
        <v>36</v>
      </c>
    </row>
    <row r="629" spans="2:15">
      <c r="B629" s="31" t="s">
        <v>1044</v>
      </c>
      <c r="C629" s="28" t="s">
        <v>1045</v>
      </c>
      <c r="D629" s="19" t="s">
        <v>19</v>
      </c>
      <c r="E629" s="144" t="str">
        <f>VLOOKUP(D629,'pomocna tabulka'!$B$2:$D$12,3,0)</f>
        <v>Úrad vlády SR</v>
      </c>
      <c r="F629" s="152" t="str">
        <f>+IFERROR(VLOOKUP(VALUE(MID($B629,11,1)),'pomocna tabulka'!$F$2:$G$7,2,0),"")</f>
        <v>Zálohová platba</v>
      </c>
      <c r="G629" s="19" t="s">
        <v>20</v>
      </c>
      <c r="H629" s="165">
        <v>103827.5</v>
      </c>
      <c r="I629" s="19" t="s">
        <v>21</v>
      </c>
      <c r="J629" s="88">
        <v>18322.5</v>
      </c>
      <c r="K629" s="123"/>
      <c r="L629" s="86">
        <v>0</v>
      </c>
      <c r="M629" s="59">
        <f t="shared" si="19"/>
        <v>122150</v>
      </c>
      <c r="N629" s="87">
        <v>45776</v>
      </c>
      <c r="O629" s="22" t="s">
        <v>955</v>
      </c>
    </row>
    <row r="630" spans="2:15">
      <c r="B630" s="31" t="s">
        <v>1046</v>
      </c>
      <c r="C630" s="28" t="s">
        <v>600</v>
      </c>
      <c r="D630" s="19" t="s">
        <v>29</v>
      </c>
      <c r="E630" s="144" t="str">
        <f>VLOOKUP(D630,'pomocna tabulka'!$B$2:$D$12,3,0)</f>
        <v>MIRRI SR</v>
      </c>
      <c r="F630" s="152" t="str">
        <f>+IFERROR(VLOOKUP(VALUE(MID($B630,11,1)),'pomocna tabulka'!$F$2:$G$7,2,0),"")</f>
        <v>Predfinancovanie</v>
      </c>
      <c r="G630" s="22" t="s">
        <v>30</v>
      </c>
      <c r="H630" s="165">
        <v>114540.82</v>
      </c>
      <c r="I630" s="22" t="s">
        <v>31</v>
      </c>
      <c r="J630" s="88">
        <v>9432.77</v>
      </c>
      <c r="K630" s="123"/>
      <c r="L630" s="86">
        <v>0</v>
      </c>
      <c r="M630" s="59">
        <f t="shared" si="19"/>
        <v>123973.59000000001</v>
      </c>
      <c r="N630" s="87">
        <v>45776</v>
      </c>
      <c r="O630" s="22" t="s">
        <v>955</v>
      </c>
    </row>
    <row r="631" spans="2:15">
      <c r="B631" s="31" t="s">
        <v>1047</v>
      </c>
      <c r="C631" s="28" t="s">
        <v>1048</v>
      </c>
      <c r="D631" s="19" t="s">
        <v>29</v>
      </c>
      <c r="E631" s="144" t="str">
        <f>VLOOKUP(D631,'pomocna tabulka'!$B$2:$D$12,3,0)</f>
        <v>MIRRI SR</v>
      </c>
      <c r="F631" s="152" t="str">
        <f>+IFERROR(VLOOKUP(VALUE(MID($B631,11,1)),'pomocna tabulka'!$F$2:$G$7,2,0),"")</f>
        <v>Zálohová platba</v>
      </c>
      <c r="G631" s="22" t="s">
        <v>30</v>
      </c>
      <c r="H631" s="165">
        <v>913138</v>
      </c>
      <c r="I631" s="22" t="s">
        <v>31</v>
      </c>
      <c r="J631" s="88">
        <v>161142</v>
      </c>
      <c r="K631" s="123"/>
      <c r="L631" s="86">
        <v>0</v>
      </c>
      <c r="M631" s="59">
        <f t="shared" si="19"/>
        <v>1074280</v>
      </c>
      <c r="N631" s="87">
        <v>45776</v>
      </c>
      <c r="O631" s="22" t="s">
        <v>955</v>
      </c>
    </row>
    <row r="632" spans="2:15">
      <c r="B632" s="31" t="s">
        <v>1049</v>
      </c>
      <c r="C632" s="28" t="s">
        <v>262</v>
      </c>
      <c r="D632" s="19" t="s">
        <v>19</v>
      </c>
      <c r="E632" s="144" t="str">
        <f>VLOOKUP(D632,'pomocna tabulka'!$B$2:$D$12,3,0)</f>
        <v>Úrad vlády SR</v>
      </c>
      <c r="F632" s="152" t="str">
        <f>+IFERROR(VLOOKUP(VALUE(MID($B632,11,1)),'pomocna tabulka'!$F$2:$G$7,2,0),"")</f>
        <v>Priebežná platba</v>
      </c>
      <c r="G632" s="19" t="s">
        <v>20</v>
      </c>
      <c r="H632" s="165">
        <v>9499.6299999999992</v>
      </c>
      <c r="I632" s="19" t="s">
        <v>21</v>
      </c>
      <c r="J632" s="88">
        <v>1676.4</v>
      </c>
      <c r="K632" s="123"/>
      <c r="L632" s="86">
        <v>0</v>
      </c>
      <c r="M632" s="59">
        <f t="shared" si="19"/>
        <v>11176.029999999999</v>
      </c>
      <c r="N632" s="87">
        <v>45776</v>
      </c>
      <c r="O632" s="22" t="s">
        <v>955</v>
      </c>
    </row>
    <row r="633" spans="2:15">
      <c r="B633" s="31" t="s">
        <v>1050</v>
      </c>
      <c r="C633" s="28" t="s">
        <v>237</v>
      </c>
      <c r="D633" s="19" t="s">
        <v>19</v>
      </c>
      <c r="E633" s="144" t="str">
        <f>VLOOKUP(D633,'pomocna tabulka'!$B$2:$D$12,3,0)</f>
        <v>Úrad vlády SR</v>
      </c>
      <c r="F633" s="152" t="str">
        <f>+IFERROR(VLOOKUP(VALUE(MID($B633,11,1)),'pomocna tabulka'!$F$2:$G$7,2,0),"")</f>
        <v>Priebežná platba</v>
      </c>
      <c r="G633" s="19" t="s">
        <v>20</v>
      </c>
      <c r="H633" s="165">
        <v>18629.740000000002</v>
      </c>
      <c r="I633" s="19" t="s">
        <v>21</v>
      </c>
      <c r="J633" s="88">
        <v>3287.6</v>
      </c>
      <c r="K633" s="123"/>
      <c r="L633" s="86">
        <v>0</v>
      </c>
      <c r="M633" s="59">
        <f t="shared" si="19"/>
        <v>21917.34</v>
      </c>
      <c r="N633" s="87">
        <v>45776</v>
      </c>
      <c r="O633" s="22" t="s">
        <v>955</v>
      </c>
    </row>
    <row r="634" spans="2:15">
      <c r="B634" s="31" t="s">
        <v>1051</v>
      </c>
      <c r="C634" s="28" t="s">
        <v>1052</v>
      </c>
      <c r="D634" s="19" t="s">
        <v>19</v>
      </c>
      <c r="E634" s="144" t="str">
        <f>VLOOKUP(D634,'pomocna tabulka'!$B$2:$D$12,3,0)</f>
        <v>Úrad vlády SR</v>
      </c>
      <c r="F634" s="152" t="str">
        <f>+IFERROR(VLOOKUP(VALUE(MID($B634,11,1)),'pomocna tabulka'!$F$2:$G$7,2,0),"")</f>
        <v>Zálohová platba</v>
      </c>
      <c r="G634" s="19" t="s">
        <v>20</v>
      </c>
      <c r="H634" s="165">
        <v>21250</v>
      </c>
      <c r="I634" s="19" t="s">
        <v>21</v>
      </c>
      <c r="J634" s="88">
        <v>3750</v>
      </c>
      <c r="K634" s="123"/>
      <c r="L634" s="86">
        <v>0</v>
      </c>
      <c r="M634" s="59">
        <f t="shared" si="19"/>
        <v>25000</v>
      </c>
      <c r="N634" s="87">
        <v>45776</v>
      </c>
      <c r="O634" s="22" t="s">
        <v>955</v>
      </c>
    </row>
    <row r="635" spans="2:15">
      <c r="B635" s="31" t="s">
        <v>1053</v>
      </c>
      <c r="C635" s="28" t="s">
        <v>537</v>
      </c>
      <c r="D635" s="19" t="s">
        <v>19</v>
      </c>
      <c r="E635" s="144" t="str">
        <f>VLOOKUP(D635,'pomocna tabulka'!$B$2:$D$12,3,0)</f>
        <v>Úrad vlády SR</v>
      </c>
      <c r="F635" s="152" t="str">
        <f>+IFERROR(VLOOKUP(VALUE(MID($B635,11,1)),'pomocna tabulka'!$F$2:$G$7,2,0),"")</f>
        <v>Priebežná platba</v>
      </c>
      <c r="G635" s="19" t="s">
        <v>20</v>
      </c>
      <c r="H635" s="165">
        <v>13836.87</v>
      </c>
      <c r="I635" s="19" t="s">
        <v>21</v>
      </c>
      <c r="J635" s="88">
        <v>2441.8000000000002</v>
      </c>
      <c r="K635" s="123"/>
      <c r="L635" s="86">
        <v>0</v>
      </c>
      <c r="M635" s="59">
        <f t="shared" si="19"/>
        <v>16278.670000000002</v>
      </c>
      <c r="N635" s="87">
        <v>45776</v>
      </c>
      <c r="O635" s="22" t="s">
        <v>955</v>
      </c>
    </row>
    <row r="636" spans="2:15">
      <c r="B636" s="31" t="s">
        <v>1054</v>
      </c>
      <c r="C636" s="28" t="s">
        <v>504</v>
      </c>
      <c r="D636" s="19" t="s">
        <v>19</v>
      </c>
      <c r="E636" s="144" t="str">
        <f>VLOOKUP(D636,'pomocna tabulka'!$B$2:$D$12,3,0)</f>
        <v>Úrad vlády SR</v>
      </c>
      <c r="F636" s="152" t="str">
        <f>+IFERROR(VLOOKUP(VALUE(MID($B636,11,1)),'pomocna tabulka'!$F$2:$G$7,2,0),"")</f>
        <v>Zálohová platba</v>
      </c>
      <c r="G636" s="19" t="s">
        <v>20</v>
      </c>
      <c r="H636" s="165">
        <v>8500000</v>
      </c>
      <c r="I636" s="19" t="s">
        <v>21</v>
      </c>
      <c r="J636" s="88">
        <v>1500000</v>
      </c>
      <c r="K636" s="123"/>
      <c r="L636" s="86">
        <v>0</v>
      </c>
      <c r="M636" s="59">
        <f t="shared" si="19"/>
        <v>10000000</v>
      </c>
      <c r="N636" s="87">
        <v>45775</v>
      </c>
      <c r="O636" s="136" t="s">
        <v>36</v>
      </c>
    </row>
    <row r="637" spans="2:15">
      <c r="B637" s="31" t="s">
        <v>1055</v>
      </c>
      <c r="C637" s="28" t="s">
        <v>109</v>
      </c>
      <c r="D637" s="19" t="s">
        <v>19</v>
      </c>
      <c r="E637" s="144" t="str">
        <f>VLOOKUP(D637,'pomocna tabulka'!$B$2:$D$12,3,0)</f>
        <v>Úrad vlády SR</v>
      </c>
      <c r="F637" s="152" t="str">
        <f>+IFERROR(VLOOKUP(VALUE(MID($B637,11,1)),'pomocna tabulka'!$F$2:$G$7,2,0),"")</f>
        <v>Priebežná platba</v>
      </c>
      <c r="G637" s="19" t="s">
        <v>20</v>
      </c>
      <c r="H637" s="165">
        <v>4853.7</v>
      </c>
      <c r="I637" s="19" t="s">
        <v>21</v>
      </c>
      <c r="J637" s="88">
        <v>856.53</v>
      </c>
      <c r="K637" s="123"/>
      <c r="L637" s="86">
        <v>0</v>
      </c>
      <c r="M637" s="59">
        <f t="shared" si="19"/>
        <v>5710.23</v>
      </c>
      <c r="N637" s="87">
        <v>45776</v>
      </c>
      <c r="O637" s="22" t="s">
        <v>955</v>
      </c>
    </row>
    <row r="638" spans="2:15">
      <c r="B638" s="31" t="s">
        <v>1056</v>
      </c>
      <c r="C638" s="28" t="s">
        <v>109</v>
      </c>
      <c r="D638" s="19" t="s">
        <v>19</v>
      </c>
      <c r="E638" s="144" t="str">
        <f>VLOOKUP(D638,'pomocna tabulka'!$B$2:$D$12,3,0)</f>
        <v>Úrad vlády SR</v>
      </c>
      <c r="F638" s="152" t="str">
        <f>+IFERROR(VLOOKUP(VALUE(MID($B638,11,1)),'pomocna tabulka'!$F$2:$G$7,2,0),"")</f>
        <v>Priebežná platba</v>
      </c>
      <c r="G638" s="19" t="s">
        <v>20</v>
      </c>
      <c r="H638" s="165">
        <v>4853.7</v>
      </c>
      <c r="I638" s="19" t="s">
        <v>21</v>
      </c>
      <c r="J638" s="88">
        <v>856.53</v>
      </c>
      <c r="K638" s="123"/>
      <c r="L638" s="86">
        <v>0</v>
      </c>
      <c r="M638" s="59">
        <f t="shared" si="19"/>
        <v>5710.23</v>
      </c>
      <c r="N638" s="87">
        <v>45777</v>
      </c>
      <c r="O638" s="22" t="s">
        <v>955</v>
      </c>
    </row>
    <row r="639" spans="2:15">
      <c r="B639" s="31" t="s">
        <v>1057</v>
      </c>
      <c r="C639" s="28" t="s">
        <v>374</v>
      </c>
      <c r="D639" s="19" t="s">
        <v>19</v>
      </c>
      <c r="E639" s="144" t="str">
        <f>VLOOKUP(D639,'pomocna tabulka'!$B$2:$D$12,3,0)</f>
        <v>Úrad vlády SR</v>
      </c>
      <c r="F639" s="152" t="str">
        <f>+IFERROR(VLOOKUP(VALUE(MID($B639,11,1)),'pomocna tabulka'!$F$2:$G$7,2,0),"")</f>
        <v>Priebežná platba</v>
      </c>
      <c r="G639" s="19" t="s">
        <v>20</v>
      </c>
      <c r="H639" s="165">
        <v>6760.08</v>
      </c>
      <c r="I639" s="19" t="s">
        <v>21</v>
      </c>
      <c r="J639" s="88">
        <v>1192.95</v>
      </c>
      <c r="K639" s="123"/>
      <c r="L639" s="86">
        <v>0</v>
      </c>
      <c r="M639" s="59">
        <f t="shared" si="19"/>
        <v>7953.03</v>
      </c>
      <c r="N639" s="87">
        <v>45777</v>
      </c>
      <c r="O639" s="22" t="s">
        <v>955</v>
      </c>
    </row>
    <row r="640" spans="2:15">
      <c r="B640" s="31" t="s">
        <v>1058</v>
      </c>
      <c r="C640" s="28" t="s">
        <v>1059</v>
      </c>
      <c r="D640" s="19" t="s">
        <v>19</v>
      </c>
      <c r="E640" s="144" t="str">
        <f>VLOOKUP(D640,'pomocna tabulka'!$B$2:$D$12,3,0)</f>
        <v>Úrad vlády SR</v>
      </c>
      <c r="F640" s="152" t="str">
        <f>+IFERROR(VLOOKUP(VALUE(MID($B640,11,1)),'pomocna tabulka'!$F$2:$G$7,2,0),"")</f>
        <v>Zálohová platba</v>
      </c>
      <c r="G640" s="19" t="s">
        <v>20</v>
      </c>
      <c r="H640" s="165">
        <v>22100</v>
      </c>
      <c r="I640" s="19" t="s">
        <v>21</v>
      </c>
      <c r="J640" s="88">
        <v>3900</v>
      </c>
      <c r="K640" s="123"/>
      <c r="L640" s="86">
        <v>0</v>
      </c>
      <c r="M640" s="59">
        <f t="shared" si="19"/>
        <v>26000</v>
      </c>
      <c r="N640" s="87">
        <v>45777</v>
      </c>
      <c r="O640" s="22" t="s">
        <v>955</v>
      </c>
    </row>
    <row r="641" spans="2:15">
      <c r="B641" s="31" t="s">
        <v>1060</v>
      </c>
      <c r="C641" s="28" t="s">
        <v>415</v>
      </c>
      <c r="D641" s="19" t="s">
        <v>19</v>
      </c>
      <c r="E641" s="144" t="str">
        <f>VLOOKUP(D641,'pomocna tabulka'!$B$2:$D$12,3,0)</f>
        <v>Úrad vlády SR</v>
      </c>
      <c r="F641" s="152" t="str">
        <f>+IFERROR(VLOOKUP(VALUE(MID($B641,11,1)),'pomocna tabulka'!$F$2:$G$7,2,0),"")</f>
        <v>Priebežná platba</v>
      </c>
      <c r="G641" s="19" t="s">
        <v>20</v>
      </c>
      <c r="H641" s="165">
        <v>14672.36</v>
      </c>
      <c r="I641" s="19" t="s">
        <v>21</v>
      </c>
      <c r="J641" s="88">
        <v>2589.2399999999998</v>
      </c>
      <c r="K641" s="123"/>
      <c r="L641" s="86">
        <v>0</v>
      </c>
      <c r="M641" s="59">
        <f t="shared" si="19"/>
        <v>17261.599999999999</v>
      </c>
      <c r="N641" s="87">
        <v>45777</v>
      </c>
      <c r="O641" s="22" t="s">
        <v>955</v>
      </c>
    </row>
    <row r="642" spans="2:15">
      <c r="B642" s="31" t="s">
        <v>1061</v>
      </c>
      <c r="C642" s="28" t="s">
        <v>120</v>
      </c>
      <c r="D642" s="22" t="s">
        <v>19</v>
      </c>
      <c r="E642" s="144" t="str">
        <f>VLOOKUP(D642,'pomocna tabulka'!$B$2:$D$12,3,0)</f>
        <v>Úrad vlády SR</v>
      </c>
      <c r="F642" s="152" t="str">
        <f>+IFERROR(VLOOKUP(VALUE(MID($B642,11,1)),'pomocna tabulka'!$F$2:$G$7,2,0),"")</f>
        <v>Priebežná platba</v>
      </c>
      <c r="G642" s="22" t="s">
        <v>20</v>
      </c>
      <c r="H642" s="165">
        <v>9806.65</v>
      </c>
      <c r="I642" s="22" t="s">
        <v>21</v>
      </c>
      <c r="J642" s="86">
        <v>1730.59</v>
      </c>
      <c r="K642" s="125"/>
      <c r="L642" s="86">
        <v>0</v>
      </c>
      <c r="M642" s="59">
        <f t="shared" si="19"/>
        <v>11537.24</v>
      </c>
      <c r="N642" s="87">
        <v>45777</v>
      </c>
      <c r="O642" s="22" t="s">
        <v>955</v>
      </c>
    </row>
    <row r="643" spans="2:15">
      <c r="B643" s="20" t="s">
        <v>1062</v>
      </c>
      <c r="C643" s="28" t="s">
        <v>1063</v>
      </c>
      <c r="D643" s="22" t="s">
        <v>29</v>
      </c>
      <c r="E643" s="144" t="str">
        <f>VLOOKUP(D643,'pomocna tabulka'!$B$2:$D$12,3,0)</f>
        <v>MIRRI SR</v>
      </c>
      <c r="F643" s="145" t="str">
        <f>+IFERROR(VLOOKUP(VALUE(MID($B643,11,1)),'pomocna tabulka'!$F$2:$G$7,2,0),"")</f>
        <v>Zálohová platba</v>
      </c>
      <c r="G643" s="22" t="s">
        <v>30</v>
      </c>
      <c r="H643" s="112">
        <v>229352.67</v>
      </c>
      <c r="I643" s="22" t="s">
        <v>31</v>
      </c>
      <c r="J643" s="86">
        <v>53067.33</v>
      </c>
      <c r="K643" s="125"/>
      <c r="L643" s="86">
        <v>0</v>
      </c>
      <c r="M643" s="59">
        <f t="shared" si="19"/>
        <v>282420</v>
      </c>
      <c r="N643" s="87">
        <v>45777</v>
      </c>
      <c r="O643" s="22" t="s">
        <v>955</v>
      </c>
    </row>
    <row r="644" spans="2:15">
      <c r="B644" s="16" t="s">
        <v>1064</v>
      </c>
      <c r="C644" s="18" t="s">
        <v>1065</v>
      </c>
      <c r="D644" s="19" t="s">
        <v>29</v>
      </c>
      <c r="E644" s="134" t="str">
        <f>VLOOKUP(D644,'pomocna tabulka'!$B$2:$D$12,3,0)</f>
        <v>MIRRI SR</v>
      </c>
      <c r="F644" s="142" t="str">
        <f>+IFERROR(VLOOKUP(VALUE(MID($B644,11,1)),'pomocna tabulka'!$F$2:$G$7,2,0),"")</f>
        <v>Zálohová platba</v>
      </c>
      <c r="G644" s="22" t="s">
        <v>30</v>
      </c>
      <c r="H644" s="29">
        <v>442584.8</v>
      </c>
      <c r="I644" s="22" t="s">
        <v>31</v>
      </c>
      <c r="J644" s="88">
        <v>117415.2</v>
      </c>
      <c r="K644" s="17"/>
      <c r="L644" s="91">
        <v>0</v>
      </c>
      <c r="M644" s="59">
        <f t="shared" si="19"/>
        <v>560000</v>
      </c>
      <c r="N644" s="90">
        <v>45777</v>
      </c>
      <c r="O644" s="22" t="s">
        <v>955</v>
      </c>
    </row>
    <row r="645" spans="2:15">
      <c r="B645" s="20" t="s">
        <v>1066</v>
      </c>
      <c r="C645" s="28" t="s">
        <v>140</v>
      </c>
      <c r="D645" s="22" t="s">
        <v>19</v>
      </c>
      <c r="E645" s="144" t="str">
        <f>VLOOKUP(D645,'pomocna tabulka'!$B$2:$D$12,3,0)</f>
        <v>Úrad vlády SR</v>
      </c>
      <c r="F645" s="145" t="str">
        <f>+IFERROR(VLOOKUP(VALUE(MID($B645,11,1)),'pomocna tabulka'!$F$2:$G$7,2,0),"")</f>
        <v>Priebežná platba</v>
      </c>
      <c r="G645" s="22" t="s">
        <v>20</v>
      </c>
      <c r="H645" s="112">
        <v>17987.45</v>
      </c>
      <c r="I645" s="22" t="s">
        <v>21</v>
      </c>
      <c r="J645" s="86">
        <v>3174.25</v>
      </c>
      <c r="K645" s="166"/>
      <c r="L645" s="175">
        <v>0</v>
      </c>
      <c r="M645" s="59">
        <f t="shared" si="19"/>
        <v>21161.7</v>
      </c>
      <c r="N645" s="90">
        <v>45777</v>
      </c>
      <c r="O645" s="22" t="s">
        <v>955</v>
      </c>
    </row>
    <row r="646" spans="2:15">
      <c r="B646" s="16" t="s">
        <v>1067</v>
      </c>
      <c r="C646" s="18" t="s">
        <v>1068</v>
      </c>
      <c r="D646" s="19" t="s">
        <v>19</v>
      </c>
      <c r="E646" s="134" t="str">
        <f>VLOOKUP(D646,'pomocna tabulka'!$B$2:$D$12,3,0)</f>
        <v>Úrad vlády SR</v>
      </c>
      <c r="F646" s="142" t="str">
        <f>+IFERROR(VLOOKUP(VALUE(MID($B646,11,1)),'pomocna tabulka'!$F$2:$G$7,2,0),"")</f>
        <v>Priebežná platba</v>
      </c>
      <c r="G646" s="19" t="s">
        <v>20</v>
      </c>
      <c r="H646" s="29">
        <v>11266.8</v>
      </c>
      <c r="I646" s="19" t="s">
        <v>21</v>
      </c>
      <c r="J646" s="88">
        <v>1988.26</v>
      </c>
      <c r="K646" s="123"/>
      <c r="L646" s="88">
        <v>0</v>
      </c>
      <c r="M646" s="59">
        <f t="shared" si="19"/>
        <v>13255.06</v>
      </c>
      <c r="N646" s="87">
        <v>45777</v>
      </c>
      <c r="O646" s="19" t="s">
        <v>955</v>
      </c>
    </row>
    <row r="647" spans="2:15">
      <c r="B647" s="16" t="s">
        <v>1069</v>
      </c>
      <c r="C647" s="18" t="s">
        <v>243</v>
      </c>
      <c r="D647" s="19" t="s">
        <v>19</v>
      </c>
      <c r="E647" s="134" t="str">
        <f>VLOOKUP(D647,'pomocna tabulka'!$B$2:$D$12,3,0)</f>
        <v>Úrad vlády SR</v>
      </c>
      <c r="F647" s="142" t="str">
        <f>+IFERROR(VLOOKUP(VALUE(MID($B647,11,1)),'pomocna tabulka'!$F$2:$G$7,2,0),"")</f>
        <v>Priebežná platba</v>
      </c>
      <c r="G647" s="19" t="s">
        <v>20</v>
      </c>
      <c r="H647" s="29">
        <v>3677.47</v>
      </c>
      <c r="I647" s="19" t="s">
        <v>21</v>
      </c>
      <c r="J647" s="88">
        <v>648.96</v>
      </c>
      <c r="K647" s="123"/>
      <c r="L647" s="88">
        <v>0</v>
      </c>
      <c r="M647" s="59">
        <f t="shared" si="19"/>
        <v>4326.43</v>
      </c>
      <c r="N647" s="90">
        <v>45777</v>
      </c>
      <c r="O647" s="19" t="s">
        <v>955</v>
      </c>
    </row>
    <row r="648" spans="2:15">
      <c r="B648" s="16" t="s">
        <v>1070</v>
      </c>
      <c r="C648" s="18" t="s">
        <v>33</v>
      </c>
      <c r="D648" s="19" t="s">
        <v>29</v>
      </c>
      <c r="E648" s="134" t="str">
        <f>VLOOKUP(D648,'pomocna tabulka'!$B$2:$D$12,3,0)</f>
        <v>MIRRI SR</v>
      </c>
      <c r="F648" s="145" t="str">
        <f>+IFERROR(VLOOKUP(VALUE(MID($B648,11,1)),'pomocna tabulka'!$F$2:$G$7,2,0),"")</f>
        <v>Priebežná platba</v>
      </c>
      <c r="G648" s="19" t="s">
        <v>34</v>
      </c>
      <c r="H648" s="29">
        <v>1042858.78</v>
      </c>
      <c r="I648" s="19" t="s">
        <v>35</v>
      </c>
      <c r="J648" s="88">
        <v>347619.59</v>
      </c>
      <c r="K648" s="123"/>
      <c r="L648" s="88">
        <v>0</v>
      </c>
      <c r="M648" s="59">
        <f t="shared" ref="M648:M711" si="20">SUM(H648+J648+L648)</f>
        <v>1390478.37</v>
      </c>
      <c r="N648" s="90">
        <v>45777</v>
      </c>
      <c r="O648" s="136" t="s">
        <v>36</v>
      </c>
    </row>
    <row r="649" spans="2:15">
      <c r="B649" s="16" t="s">
        <v>1071</v>
      </c>
      <c r="C649" s="18" t="s">
        <v>436</v>
      </c>
      <c r="D649" s="19" t="s">
        <v>19</v>
      </c>
      <c r="E649" s="134" t="str">
        <f>VLOOKUP(D649,'pomocna tabulka'!$B$2:$D$12,3,0)</f>
        <v>Úrad vlády SR</v>
      </c>
      <c r="F649" s="145" t="str">
        <f>+IFERROR(VLOOKUP(VALUE(MID($B649,11,1)),'pomocna tabulka'!$F$2:$G$7,2,0),"")</f>
        <v>Priebežná platba</v>
      </c>
      <c r="G649" s="19" t="s">
        <v>20</v>
      </c>
      <c r="H649" s="29">
        <v>4853.6899999999996</v>
      </c>
      <c r="I649" s="19" t="s">
        <v>21</v>
      </c>
      <c r="J649" s="88">
        <v>856.53</v>
      </c>
      <c r="K649" s="123"/>
      <c r="L649" s="88">
        <v>0</v>
      </c>
      <c r="M649" s="59">
        <f t="shared" si="20"/>
        <v>5710.2199999999993</v>
      </c>
      <c r="N649" s="90">
        <v>45777</v>
      </c>
      <c r="O649" s="19" t="s">
        <v>955</v>
      </c>
    </row>
    <row r="650" spans="2:15">
      <c r="B650" s="16" t="s">
        <v>1072</v>
      </c>
      <c r="C650" s="18" t="s">
        <v>1073</v>
      </c>
      <c r="D650" s="19" t="s">
        <v>19</v>
      </c>
      <c r="E650" s="134" t="str">
        <f>VLOOKUP(D650,'pomocna tabulka'!$B$2:$D$12,3,0)</f>
        <v>Úrad vlády SR</v>
      </c>
      <c r="F650" s="142" t="str">
        <f>+IFERROR(VLOOKUP(VALUE(MID($B650,11,1)),'pomocna tabulka'!$F$2:$G$7,2,0),"")</f>
        <v>Zálohová platba</v>
      </c>
      <c r="G650" s="19" t="s">
        <v>20</v>
      </c>
      <c r="H650" s="29">
        <v>37612.5</v>
      </c>
      <c r="I650" s="19" t="s">
        <v>21</v>
      </c>
      <c r="J650" s="88">
        <v>6637.5</v>
      </c>
      <c r="K650" s="123"/>
      <c r="L650" s="88">
        <v>0</v>
      </c>
      <c r="M650" s="59">
        <f t="shared" si="20"/>
        <v>44250</v>
      </c>
      <c r="N650" s="90">
        <v>45779</v>
      </c>
      <c r="O650" s="19" t="s">
        <v>955</v>
      </c>
    </row>
    <row r="651" spans="2:15">
      <c r="B651" s="20" t="s">
        <v>1074</v>
      </c>
      <c r="C651" s="28" t="s">
        <v>91</v>
      </c>
      <c r="D651" s="22" t="s">
        <v>19</v>
      </c>
      <c r="E651" s="144" t="str">
        <f>VLOOKUP(D651,'pomocna tabulka'!$B$2:$D$12,3,0)</f>
        <v>Úrad vlády SR</v>
      </c>
      <c r="F651" s="145" t="str">
        <f>+IFERROR(VLOOKUP(VALUE(MID($B651,11,1)),'pomocna tabulka'!$F$2:$G$7,2,0),"")</f>
        <v>Zálohová platba</v>
      </c>
      <c r="G651" s="22" t="s">
        <v>20</v>
      </c>
      <c r="H651" s="112">
        <v>27200</v>
      </c>
      <c r="I651" s="22" t="s">
        <v>21</v>
      </c>
      <c r="J651" s="86">
        <v>4800</v>
      </c>
      <c r="K651" s="125"/>
      <c r="L651" s="86">
        <v>0</v>
      </c>
      <c r="M651" s="59">
        <f t="shared" si="20"/>
        <v>32000</v>
      </c>
      <c r="N651" s="90">
        <v>45779</v>
      </c>
      <c r="O651" s="22" t="s">
        <v>955</v>
      </c>
    </row>
    <row r="652" spans="2:15">
      <c r="B652" s="20" t="s">
        <v>1075</v>
      </c>
      <c r="C652" s="28" t="s">
        <v>93</v>
      </c>
      <c r="D652" s="22" t="s">
        <v>29</v>
      </c>
      <c r="E652" s="134" t="str">
        <f>VLOOKUP(D652,'pomocna tabulka'!$B$2:$D$12,3,0)</f>
        <v>MIRRI SR</v>
      </c>
      <c r="F652" s="145" t="str">
        <f>+IFERROR(VLOOKUP(VALUE(MID($B652,11,1)),'pomocna tabulka'!$F$2:$G$7,2,0),"")</f>
        <v>Priebežná platba</v>
      </c>
      <c r="G652" s="22" t="s">
        <v>30</v>
      </c>
      <c r="H652" s="112">
        <v>734470.45</v>
      </c>
      <c r="I652" s="22" t="s">
        <v>31</v>
      </c>
      <c r="J652" s="86">
        <v>245033.54</v>
      </c>
      <c r="K652" s="19" t="s">
        <v>65</v>
      </c>
      <c r="L652" s="86">
        <v>70789.8</v>
      </c>
      <c r="M652" s="59">
        <f t="shared" si="20"/>
        <v>1050293.79</v>
      </c>
      <c r="N652" s="90">
        <v>45779</v>
      </c>
      <c r="O652" s="136" t="s">
        <v>36</v>
      </c>
    </row>
    <row r="653" spans="2:15">
      <c r="B653" s="20" t="s">
        <v>1076</v>
      </c>
      <c r="C653" s="28" t="s">
        <v>276</v>
      </c>
      <c r="D653" s="22" t="s">
        <v>29</v>
      </c>
      <c r="E653" s="134" t="str">
        <f>VLOOKUP(D653,'pomocna tabulka'!$B$2:$D$12,3,0)</f>
        <v>MIRRI SR</v>
      </c>
      <c r="F653" s="145" t="str">
        <f>+IFERROR(VLOOKUP(VALUE(MID($B653,11,1)),'pomocna tabulka'!$F$2:$G$7,2,0),"")</f>
        <v>Priebežná platba</v>
      </c>
      <c r="G653" s="22" t="s">
        <v>197</v>
      </c>
      <c r="H653" s="112">
        <v>19511.43</v>
      </c>
      <c r="I653" s="22" t="s">
        <v>198</v>
      </c>
      <c r="J653" s="86">
        <v>1606.82</v>
      </c>
      <c r="K653" s="123"/>
      <c r="L653" s="86">
        <v>0</v>
      </c>
      <c r="M653" s="59">
        <f t="shared" si="20"/>
        <v>21118.25</v>
      </c>
      <c r="N653" s="90">
        <v>45782</v>
      </c>
      <c r="O653" s="22" t="s">
        <v>955</v>
      </c>
    </row>
    <row r="654" spans="2:15">
      <c r="B654" s="20" t="s">
        <v>1077</v>
      </c>
      <c r="C654" s="28" t="s">
        <v>476</v>
      </c>
      <c r="D654" s="22" t="s">
        <v>19</v>
      </c>
      <c r="E654" s="134" t="str">
        <f>VLOOKUP(D654,'pomocna tabulka'!$B$2:$D$12,3,0)</f>
        <v>Úrad vlády SR</v>
      </c>
      <c r="F654" s="145" t="str">
        <f>+IFERROR(VLOOKUP(VALUE(MID($B654,11,1)),'pomocna tabulka'!$F$2:$G$7,2,0),"")</f>
        <v>Zálohová platba</v>
      </c>
      <c r="G654" s="22" t="s">
        <v>20</v>
      </c>
      <c r="H654" s="112">
        <v>38123.879999999997</v>
      </c>
      <c r="I654" s="22" t="s">
        <v>21</v>
      </c>
      <c r="J654" s="86">
        <v>6727.74</v>
      </c>
      <c r="K654" s="123"/>
      <c r="L654" s="86">
        <v>0</v>
      </c>
      <c r="M654" s="59">
        <f t="shared" si="20"/>
        <v>44851.619999999995</v>
      </c>
      <c r="N654" s="90">
        <v>45782</v>
      </c>
      <c r="O654" s="22" t="s">
        <v>955</v>
      </c>
    </row>
    <row r="655" spans="2:15">
      <c r="B655" s="20" t="s">
        <v>1078</v>
      </c>
      <c r="C655" s="28" t="s">
        <v>203</v>
      </c>
      <c r="D655" s="22" t="s">
        <v>19</v>
      </c>
      <c r="E655" s="134" t="str">
        <f>VLOOKUP(D655,'pomocna tabulka'!$B$2:$D$12,3,0)</f>
        <v>Úrad vlády SR</v>
      </c>
      <c r="F655" s="145" t="str">
        <f>+IFERROR(VLOOKUP(VALUE(MID($B655,11,1)),'pomocna tabulka'!$F$2:$G$7,2,0),"")</f>
        <v>Priebežná platba</v>
      </c>
      <c r="G655" s="22" t="s">
        <v>20</v>
      </c>
      <c r="H655" s="112">
        <v>9806.56</v>
      </c>
      <c r="I655" s="22" t="s">
        <v>21</v>
      </c>
      <c r="J655" s="86">
        <v>1730.57</v>
      </c>
      <c r="K655" s="123"/>
      <c r="L655" s="86">
        <v>0</v>
      </c>
      <c r="M655" s="59">
        <f t="shared" si="20"/>
        <v>11537.13</v>
      </c>
      <c r="N655" s="90">
        <v>45782</v>
      </c>
      <c r="O655" s="22" t="s">
        <v>955</v>
      </c>
    </row>
    <row r="656" spans="2:15">
      <c r="B656" s="20" t="s">
        <v>1079</v>
      </c>
      <c r="C656" s="28" t="s">
        <v>1080</v>
      </c>
      <c r="D656" s="22" t="s">
        <v>19</v>
      </c>
      <c r="E656" s="134" t="str">
        <f>VLOOKUP(D656,'pomocna tabulka'!$B$2:$D$12,3,0)</f>
        <v>Úrad vlády SR</v>
      </c>
      <c r="F656" s="145" t="str">
        <f>+IFERROR(VLOOKUP(VALUE(MID($B656,11,1)),'pomocna tabulka'!$F$2:$G$7,2,0),"")</f>
        <v>Priebežná platba</v>
      </c>
      <c r="G656" s="22" t="s">
        <v>20</v>
      </c>
      <c r="H656" s="112">
        <v>26590.42</v>
      </c>
      <c r="I656" s="22" t="s">
        <v>21</v>
      </c>
      <c r="J656" s="86">
        <v>4692.43</v>
      </c>
      <c r="K656" s="123"/>
      <c r="L656" s="86">
        <v>0</v>
      </c>
      <c r="M656" s="59">
        <f t="shared" si="20"/>
        <v>31282.85</v>
      </c>
      <c r="N656" s="90">
        <v>45782</v>
      </c>
      <c r="O656" s="22" t="s">
        <v>955</v>
      </c>
    </row>
    <row r="657" spans="2:15">
      <c r="B657" s="20" t="s">
        <v>1081</v>
      </c>
      <c r="C657" s="28" t="s">
        <v>1082</v>
      </c>
      <c r="D657" s="22" t="s">
        <v>19</v>
      </c>
      <c r="E657" s="134" t="str">
        <f>VLOOKUP(D657,'pomocna tabulka'!$B$2:$D$12,3,0)</f>
        <v>Úrad vlády SR</v>
      </c>
      <c r="F657" s="145" t="str">
        <f>+IFERROR(VLOOKUP(VALUE(MID($B657,11,1)),'pomocna tabulka'!$F$2:$G$7,2,0),"")</f>
        <v>Zálohová platba</v>
      </c>
      <c r="G657" s="22" t="s">
        <v>20</v>
      </c>
      <c r="H657" s="112">
        <v>12750</v>
      </c>
      <c r="I657" s="22" t="s">
        <v>21</v>
      </c>
      <c r="J657" s="86">
        <v>2250</v>
      </c>
      <c r="K657" s="123"/>
      <c r="L657" s="86">
        <v>0</v>
      </c>
      <c r="M657" s="59">
        <f t="shared" si="20"/>
        <v>15000</v>
      </c>
      <c r="N657" s="90">
        <v>45782</v>
      </c>
      <c r="O657" s="22" t="s">
        <v>955</v>
      </c>
    </row>
    <row r="658" spans="2:15">
      <c r="B658" s="20" t="s">
        <v>1083</v>
      </c>
      <c r="C658" s="28" t="s">
        <v>1084</v>
      </c>
      <c r="D658" s="22" t="s">
        <v>19</v>
      </c>
      <c r="E658" s="134" t="str">
        <f>VLOOKUP(D658,'pomocna tabulka'!$B$2:$D$12,3,0)</f>
        <v>Úrad vlády SR</v>
      </c>
      <c r="F658" s="145" t="str">
        <f>+IFERROR(VLOOKUP(VALUE(MID($B658,11,1)),'pomocna tabulka'!$F$2:$G$7,2,0),"")</f>
        <v>Zálohová platba</v>
      </c>
      <c r="G658" s="22" t="s">
        <v>20</v>
      </c>
      <c r="H658" s="112">
        <v>25075</v>
      </c>
      <c r="I658" s="22" t="s">
        <v>21</v>
      </c>
      <c r="J658" s="86">
        <v>4425</v>
      </c>
      <c r="K658" s="123"/>
      <c r="L658" s="86">
        <v>0</v>
      </c>
      <c r="M658" s="59">
        <f t="shared" si="20"/>
        <v>29500</v>
      </c>
      <c r="N658" s="90">
        <v>45782</v>
      </c>
      <c r="O658" s="22" t="s">
        <v>955</v>
      </c>
    </row>
    <row r="659" spans="2:15" ht="30" customHeight="1">
      <c r="B659" s="20" t="s">
        <v>1085</v>
      </c>
      <c r="C659" s="28" t="s">
        <v>521</v>
      </c>
      <c r="D659" s="22" t="s">
        <v>314</v>
      </c>
      <c r="E659" s="134" t="str">
        <f>VLOOKUP(D659,'pomocna tabulka'!$B$2:$D$12,3,0)</f>
        <v xml:space="preserve">Slovenská inovačná a energetická agentúra </v>
      </c>
      <c r="F659" s="145" t="str">
        <f>+IFERROR(VLOOKUP(VALUE(MID($B659,11,1)),'pomocna tabulka'!$F$2:$G$7,2,0),"")</f>
        <v>Predfinancovanie</v>
      </c>
      <c r="G659" s="22" t="s">
        <v>315</v>
      </c>
      <c r="H659" s="112">
        <v>15755.18</v>
      </c>
      <c r="I659" s="22" t="s">
        <v>316</v>
      </c>
      <c r="J659" s="86">
        <v>2780.32</v>
      </c>
      <c r="K659" s="123"/>
      <c r="L659" s="86">
        <v>0</v>
      </c>
      <c r="M659" s="59">
        <f t="shared" si="20"/>
        <v>18535.5</v>
      </c>
      <c r="N659" s="90">
        <v>45782</v>
      </c>
      <c r="O659" s="22" t="s">
        <v>955</v>
      </c>
    </row>
    <row r="660" spans="2:15">
      <c r="B660" s="20" t="s">
        <v>1086</v>
      </c>
      <c r="C660" s="28" t="s">
        <v>1087</v>
      </c>
      <c r="D660" s="22" t="s">
        <v>19</v>
      </c>
      <c r="E660" s="134" t="str">
        <f>VLOOKUP(D660,'pomocna tabulka'!$B$2:$D$12,3,0)</f>
        <v>Úrad vlády SR</v>
      </c>
      <c r="F660" s="145" t="str">
        <f>+IFERROR(VLOOKUP(VALUE(MID($B660,11,1)),'pomocna tabulka'!$F$2:$G$7,2,0),"")</f>
        <v>Priebežná platba</v>
      </c>
      <c r="G660" s="22" t="s">
        <v>20</v>
      </c>
      <c r="H660" s="112">
        <v>9356.68</v>
      </c>
      <c r="I660" s="22" t="s">
        <v>21</v>
      </c>
      <c r="J660" s="86">
        <v>1651.18</v>
      </c>
      <c r="K660" s="123"/>
      <c r="L660" s="86">
        <v>0</v>
      </c>
      <c r="M660" s="59">
        <f t="shared" si="20"/>
        <v>11007.86</v>
      </c>
      <c r="N660" s="90">
        <v>45782</v>
      </c>
      <c r="O660" s="22" t="s">
        <v>955</v>
      </c>
    </row>
    <row r="661" spans="2:15">
      <c r="B661" s="20" t="s">
        <v>1088</v>
      </c>
      <c r="C661" s="28" t="s">
        <v>203</v>
      </c>
      <c r="D661" s="22" t="s">
        <v>19</v>
      </c>
      <c r="E661" s="134" t="str">
        <f>VLOOKUP(D661,'pomocna tabulka'!$B$2:$D$12,3,0)</f>
        <v>Úrad vlády SR</v>
      </c>
      <c r="F661" s="145" t="str">
        <f>+IFERROR(VLOOKUP(VALUE(MID($B661,11,1)),'pomocna tabulka'!$F$2:$G$7,2,0),"")</f>
        <v>Priebežná platba</v>
      </c>
      <c r="G661" s="22" t="s">
        <v>20</v>
      </c>
      <c r="H661" s="112">
        <v>7354.92</v>
      </c>
      <c r="I661" s="22" t="s">
        <v>21</v>
      </c>
      <c r="J661" s="86">
        <v>1297.93</v>
      </c>
      <c r="K661" s="123"/>
      <c r="L661" s="86">
        <v>0</v>
      </c>
      <c r="M661" s="59">
        <f t="shared" si="20"/>
        <v>8652.85</v>
      </c>
      <c r="N661" s="90">
        <v>45783</v>
      </c>
      <c r="O661" s="22" t="s">
        <v>955</v>
      </c>
    </row>
    <row r="662" spans="2:15">
      <c r="B662" s="20" t="s">
        <v>1089</v>
      </c>
      <c r="C662" s="28" t="s">
        <v>1090</v>
      </c>
      <c r="D662" s="22" t="s">
        <v>19</v>
      </c>
      <c r="E662" s="134" t="str">
        <f>VLOOKUP(D662,'pomocna tabulka'!$B$2:$D$12,3,0)</f>
        <v>Úrad vlády SR</v>
      </c>
      <c r="F662" s="145" t="str">
        <f>+IFERROR(VLOOKUP(VALUE(MID($B662,11,1)),'pomocna tabulka'!$F$2:$G$7,2,0),"")</f>
        <v>Zálohová platba</v>
      </c>
      <c r="G662" s="22" t="s">
        <v>20</v>
      </c>
      <c r="H662" s="112">
        <v>73100</v>
      </c>
      <c r="I662" s="22" t="s">
        <v>21</v>
      </c>
      <c r="J662" s="86">
        <v>12900</v>
      </c>
      <c r="K662" s="123"/>
      <c r="L662" s="86">
        <v>0</v>
      </c>
      <c r="M662" s="59">
        <f t="shared" si="20"/>
        <v>86000</v>
      </c>
      <c r="N662" s="90">
        <v>45783</v>
      </c>
      <c r="O662" s="22" t="s">
        <v>955</v>
      </c>
    </row>
    <row r="663" spans="2:15">
      <c r="B663" s="20" t="s">
        <v>1091</v>
      </c>
      <c r="C663" s="28" t="s">
        <v>1092</v>
      </c>
      <c r="D663" s="22" t="s">
        <v>19</v>
      </c>
      <c r="E663" s="134" t="str">
        <f>VLOOKUP(D663,'pomocna tabulka'!$B$2:$D$12,3,0)</f>
        <v>Úrad vlády SR</v>
      </c>
      <c r="F663" s="145" t="str">
        <f>+IFERROR(VLOOKUP(VALUE(MID($B663,11,1)),'pomocna tabulka'!$F$2:$G$7,2,0),"")</f>
        <v>Zálohová platba</v>
      </c>
      <c r="G663" s="22" t="s">
        <v>20</v>
      </c>
      <c r="H663" s="112">
        <v>38930</v>
      </c>
      <c r="I663" s="22" t="s">
        <v>21</v>
      </c>
      <c r="J663" s="86">
        <v>6870</v>
      </c>
      <c r="K663" s="123"/>
      <c r="L663" s="86">
        <v>0</v>
      </c>
      <c r="M663" s="59">
        <f t="shared" si="20"/>
        <v>45800</v>
      </c>
      <c r="N663" s="90">
        <v>45783</v>
      </c>
      <c r="O663" s="22" t="s">
        <v>955</v>
      </c>
    </row>
    <row r="664" spans="2:15">
      <c r="B664" s="20" t="s">
        <v>1093</v>
      </c>
      <c r="C664" s="28" t="s">
        <v>1094</v>
      </c>
      <c r="D664" s="22" t="s">
        <v>19</v>
      </c>
      <c r="E664" s="134" t="str">
        <f>VLOOKUP(D664,'pomocna tabulka'!$B$2:$D$12,3,0)</f>
        <v>Úrad vlády SR</v>
      </c>
      <c r="F664" s="145" t="str">
        <f>+IFERROR(VLOOKUP(VALUE(MID($B664,11,1)),'pomocna tabulka'!$F$2:$G$7,2,0),"")</f>
        <v>Priebežná platba</v>
      </c>
      <c r="G664" s="22" t="s">
        <v>20</v>
      </c>
      <c r="H664" s="112">
        <v>14464.51</v>
      </c>
      <c r="I664" s="22" t="s">
        <v>21</v>
      </c>
      <c r="J664" s="86">
        <v>2552.56</v>
      </c>
      <c r="K664" s="123"/>
      <c r="L664" s="86">
        <v>0</v>
      </c>
      <c r="M664" s="59">
        <f t="shared" si="20"/>
        <v>17017.07</v>
      </c>
      <c r="N664" s="90">
        <v>45783</v>
      </c>
      <c r="O664" s="22" t="s">
        <v>955</v>
      </c>
    </row>
    <row r="665" spans="2:15">
      <c r="B665" s="20" t="s">
        <v>1095</v>
      </c>
      <c r="C665" s="28" t="s">
        <v>58</v>
      </c>
      <c r="D665" s="22" t="s">
        <v>19</v>
      </c>
      <c r="E665" s="134" t="str">
        <f>VLOOKUP(D665,'pomocna tabulka'!$B$2:$D$12,3,0)</f>
        <v>Úrad vlády SR</v>
      </c>
      <c r="F665" s="145" t="str">
        <f>+IFERROR(VLOOKUP(VALUE(MID($B665,11,1)),'pomocna tabulka'!$F$2:$G$7,2,0),"")</f>
        <v>Priebežná platba</v>
      </c>
      <c r="G665" s="22" t="s">
        <v>20</v>
      </c>
      <c r="H665" s="112">
        <v>4804.12</v>
      </c>
      <c r="I665" s="22" t="s">
        <v>21</v>
      </c>
      <c r="J665" s="86">
        <v>847.78</v>
      </c>
      <c r="K665" s="123"/>
      <c r="L665" s="86">
        <v>0</v>
      </c>
      <c r="M665" s="59">
        <f t="shared" si="20"/>
        <v>5651.9</v>
      </c>
      <c r="N665" s="90">
        <v>45783</v>
      </c>
      <c r="O665" s="22" t="s">
        <v>955</v>
      </c>
    </row>
    <row r="666" spans="2:15">
      <c r="B666" s="20" t="s">
        <v>1096</v>
      </c>
      <c r="C666" s="28" t="s">
        <v>1097</v>
      </c>
      <c r="D666" s="22" t="s">
        <v>19</v>
      </c>
      <c r="E666" s="134" t="str">
        <f>VLOOKUP(D666,'pomocna tabulka'!$B$2:$D$12,3,0)</f>
        <v>Úrad vlády SR</v>
      </c>
      <c r="F666" s="145" t="str">
        <f>+IFERROR(VLOOKUP(VALUE(MID($B666,11,1)),'pomocna tabulka'!$F$2:$G$7,2,0),"")</f>
        <v>Zálohová platba</v>
      </c>
      <c r="G666" s="22" t="s">
        <v>20</v>
      </c>
      <c r="H666" s="112">
        <v>30859.25</v>
      </c>
      <c r="I666" s="22" t="s">
        <v>21</v>
      </c>
      <c r="J666" s="86">
        <v>5445.75</v>
      </c>
      <c r="K666" s="123"/>
      <c r="L666" s="86">
        <v>0</v>
      </c>
      <c r="M666" s="59">
        <f t="shared" si="20"/>
        <v>36305</v>
      </c>
      <c r="N666" s="90">
        <v>45783</v>
      </c>
      <c r="O666" s="22" t="s">
        <v>955</v>
      </c>
    </row>
    <row r="667" spans="2:15">
      <c r="B667" s="20" t="s">
        <v>1098</v>
      </c>
      <c r="C667" s="28" t="s">
        <v>1099</v>
      </c>
      <c r="D667" s="22" t="s">
        <v>19</v>
      </c>
      <c r="E667" s="134" t="str">
        <f>VLOOKUP(D667,'pomocna tabulka'!$B$2:$D$12,3,0)</f>
        <v>Úrad vlády SR</v>
      </c>
      <c r="F667" s="145" t="str">
        <f>+IFERROR(VLOOKUP(VALUE(MID($B667,11,1)),'pomocna tabulka'!$F$2:$G$7,2,0),"")</f>
        <v>Zálohová platba</v>
      </c>
      <c r="G667" s="22" t="s">
        <v>20</v>
      </c>
      <c r="H667" s="112">
        <v>63750</v>
      </c>
      <c r="I667" s="22" t="s">
        <v>21</v>
      </c>
      <c r="J667" s="86">
        <v>11250</v>
      </c>
      <c r="K667" s="123"/>
      <c r="L667" s="86">
        <v>0</v>
      </c>
      <c r="M667" s="59">
        <f t="shared" si="20"/>
        <v>75000</v>
      </c>
      <c r="N667" s="90">
        <v>45783</v>
      </c>
      <c r="O667" s="22" t="s">
        <v>955</v>
      </c>
    </row>
    <row r="668" spans="2:15">
      <c r="B668" s="20" t="s">
        <v>1100</v>
      </c>
      <c r="C668" s="28" t="s">
        <v>1101</v>
      </c>
      <c r="D668" s="22" t="s">
        <v>19</v>
      </c>
      <c r="E668" s="134" t="str">
        <f>VLOOKUP(D668,'pomocna tabulka'!$B$2:$D$12,3,0)</f>
        <v>Úrad vlády SR</v>
      </c>
      <c r="F668" s="145" t="str">
        <f>+IFERROR(VLOOKUP(VALUE(MID($B668,11,1)),'pomocna tabulka'!$F$2:$G$7,2,0),"")</f>
        <v>Zálohová platba</v>
      </c>
      <c r="G668" s="22" t="s">
        <v>20</v>
      </c>
      <c r="H668" s="112">
        <v>27200</v>
      </c>
      <c r="I668" s="22" t="s">
        <v>21</v>
      </c>
      <c r="J668" s="86">
        <v>4800</v>
      </c>
      <c r="K668" s="123"/>
      <c r="L668" s="86">
        <v>0</v>
      </c>
      <c r="M668" s="59">
        <f t="shared" si="20"/>
        <v>32000</v>
      </c>
      <c r="N668" s="90">
        <v>45783</v>
      </c>
      <c r="O668" s="22" t="s">
        <v>955</v>
      </c>
    </row>
    <row r="669" spans="2:15">
      <c r="B669" s="16" t="s">
        <v>1102</v>
      </c>
      <c r="C669" s="176" t="s">
        <v>1103</v>
      </c>
      <c r="D669" s="22" t="s">
        <v>19</v>
      </c>
      <c r="E669" s="134" t="str">
        <f>VLOOKUP(D669,'pomocna tabulka'!$B$2:$D$12,3,0)</f>
        <v>Úrad vlády SR</v>
      </c>
      <c r="F669" s="145" t="str">
        <f>+IFERROR(VLOOKUP(VALUE(MID($B668,11,1)),'pomocna tabulka'!$F$2:$G$7,2,0),"")</f>
        <v>Zálohová platba</v>
      </c>
      <c r="G669" s="22" t="s">
        <v>20</v>
      </c>
      <c r="H669" s="112">
        <v>51000</v>
      </c>
      <c r="I669" s="22" t="s">
        <v>21</v>
      </c>
      <c r="J669" s="86">
        <v>9000</v>
      </c>
      <c r="K669" s="123"/>
      <c r="L669" s="86">
        <v>0</v>
      </c>
      <c r="M669" s="59">
        <f t="shared" si="20"/>
        <v>60000</v>
      </c>
      <c r="N669" s="90">
        <v>45783</v>
      </c>
      <c r="O669" s="22" t="s">
        <v>955</v>
      </c>
    </row>
    <row r="670" spans="2:15">
      <c r="B670" s="177" t="s">
        <v>1104</v>
      </c>
      <c r="C670" s="28" t="s">
        <v>438</v>
      </c>
      <c r="D670" s="22" t="s">
        <v>19</v>
      </c>
      <c r="E670" s="134" t="str">
        <f>VLOOKUP(D670,'pomocna tabulka'!$B$2:$D$12,3,0)</f>
        <v>Úrad vlády SR</v>
      </c>
      <c r="F670" s="145" t="str">
        <f>+IFERROR(VLOOKUP(VALUE(MID($B670,11,1)),'pomocna tabulka'!$F$2:$G$7,2,0),"")</f>
        <v>Priebežná platba</v>
      </c>
      <c r="G670" s="22" t="s">
        <v>20</v>
      </c>
      <c r="H670" s="112">
        <v>9530.23</v>
      </c>
      <c r="I670" s="22" t="s">
        <v>21</v>
      </c>
      <c r="J670" s="86">
        <v>1681.8</v>
      </c>
      <c r="K670" s="123"/>
      <c r="L670" s="86">
        <v>0</v>
      </c>
      <c r="M670" s="59">
        <f t="shared" si="20"/>
        <v>11212.029999999999</v>
      </c>
      <c r="N670" s="90">
        <v>45783</v>
      </c>
      <c r="O670" s="22" t="s">
        <v>955</v>
      </c>
    </row>
    <row r="671" spans="2:15">
      <c r="B671" s="20" t="s">
        <v>1105</v>
      </c>
      <c r="C671" s="28" t="s">
        <v>1106</v>
      </c>
      <c r="D671" s="22" t="s">
        <v>19</v>
      </c>
      <c r="E671" s="134" t="str">
        <f>VLOOKUP(D671,'pomocna tabulka'!$B$2:$D$12,3,0)</f>
        <v>Úrad vlády SR</v>
      </c>
      <c r="F671" s="145" t="str">
        <f>+IFERROR(VLOOKUP(VALUE(MID($B671,11,1)),'pomocna tabulka'!$F$2:$G$7,2,0),"")</f>
        <v>Zálohová platba</v>
      </c>
      <c r="G671" s="22" t="s">
        <v>20</v>
      </c>
      <c r="H671" s="112">
        <v>30345</v>
      </c>
      <c r="I671" s="22" t="s">
        <v>21</v>
      </c>
      <c r="J671" s="86">
        <v>5355</v>
      </c>
      <c r="K671" s="123"/>
      <c r="L671" s="86">
        <v>0</v>
      </c>
      <c r="M671" s="59">
        <f t="shared" si="20"/>
        <v>35700</v>
      </c>
      <c r="N671" s="90">
        <v>45783</v>
      </c>
      <c r="O671" s="22" t="s">
        <v>955</v>
      </c>
    </row>
    <row r="672" spans="2:15">
      <c r="B672" s="20" t="s">
        <v>1107</v>
      </c>
      <c r="C672" s="28" t="s">
        <v>1108</v>
      </c>
      <c r="D672" s="22" t="s">
        <v>19</v>
      </c>
      <c r="E672" s="134" t="str">
        <f>VLOOKUP(D672,'pomocna tabulka'!$B$2:$D$12,3,0)</f>
        <v>Úrad vlády SR</v>
      </c>
      <c r="F672" s="145" t="str">
        <f>+IFERROR(VLOOKUP(VALUE(MID($B672,11,1)),'pomocna tabulka'!$F$2:$G$7,2,0),"")</f>
        <v>Priebežná platba</v>
      </c>
      <c r="G672" s="22" t="s">
        <v>20</v>
      </c>
      <c r="H672" s="112">
        <v>9410</v>
      </c>
      <c r="I672" s="22" t="s">
        <v>21</v>
      </c>
      <c r="J672" s="86">
        <v>1660.59</v>
      </c>
      <c r="K672" s="123"/>
      <c r="L672" s="86">
        <v>0</v>
      </c>
      <c r="M672" s="59">
        <f t="shared" si="20"/>
        <v>11070.59</v>
      </c>
      <c r="N672" s="90">
        <v>45783</v>
      </c>
      <c r="O672" s="22" t="s">
        <v>955</v>
      </c>
    </row>
    <row r="673" spans="2:15">
      <c r="B673" s="20" t="s">
        <v>1109</v>
      </c>
      <c r="C673" s="28" t="s">
        <v>1110</v>
      </c>
      <c r="D673" s="22" t="s">
        <v>19</v>
      </c>
      <c r="E673" s="134" t="str">
        <f>VLOOKUP(D673,'pomocna tabulka'!$B$2:$D$12,3,0)</f>
        <v>Úrad vlády SR</v>
      </c>
      <c r="F673" s="145" t="str">
        <f>+IFERROR(VLOOKUP(VALUE(MID($B673,11,1)),'pomocna tabulka'!$F$2:$G$7,2,0),"")</f>
        <v>Zálohová platba</v>
      </c>
      <c r="G673" s="22" t="s">
        <v>20</v>
      </c>
      <c r="H673" s="112">
        <v>36550</v>
      </c>
      <c r="I673" s="22" t="s">
        <v>21</v>
      </c>
      <c r="J673" s="86">
        <v>6450</v>
      </c>
      <c r="K673" s="123"/>
      <c r="L673" s="86">
        <v>0</v>
      </c>
      <c r="M673" s="59">
        <f t="shared" si="20"/>
        <v>43000</v>
      </c>
      <c r="N673" s="90">
        <v>45783</v>
      </c>
      <c r="O673" s="22" t="s">
        <v>955</v>
      </c>
    </row>
    <row r="674" spans="2:15">
      <c r="B674" s="20" t="s">
        <v>1111</v>
      </c>
      <c r="C674" s="28" t="s">
        <v>1112</v>
      </c>
      <c r="D674" s="22" t="s">
        <v>19</v>
      </c>
      <c r="E674" s="134" t="str">
        <f>VLOOKUP(D674,'pomocna tabulka'!$B$2:$D$12,3,0)</f>
        <v>Úrad vlády SR</v>
      </c>
      <c r="F674" s="145" t="str">
        <f>+IFERROR(VLOOKUP(VALUE(MID($B674,11,1)),'pomocna tabulka'!$F$2:$G$7,2,0),"")</f>
        <v>Zálohová platba</v>
      </c>
      <c r="G674" s="22" t="s">
        <v>20</v>
      </c>
      <c r="H674" s="112">
        <v>29750</v>
      </c>
      <c r="I674" s="22" t="s">
        <v>21</v>
      </c>
      <c r="J674" s="86">
        <v>5250</v>
      </c>
      <c r="K674" s="123"/>
      <c r="L674" s="86">
        <v>0</v>
      </c>
      <c r="M674" s="59">
        <f t="shared" si="20"/>
        <v>35000</v>
      </c>
      <c r="N674" s="90">
        <v>45784</v>
      </c>
      <c r="O674" s="22" t="s">
        <v>955</v>
      </c>
    </row>
    <row r="675" spans="2:15">
      <c r="B675" s="20" t="s">
        <v>1113</v>
      </c>
      <c r="C675" s="28" t="s">
        <v>816</v>
      </c>
      <c r="D675" s="22" t="s">
        <v>19</v>
      </c>
      <c r="E675" s="134" t="str">
        <f>VLOOKUP(D675,'pomocna tabulka'!$B$2:$D$12,3,0)</f>
        <v>Úrad vlády SR</v>
      </c>
      <c r="F675" s="145" t="str">
        <f>+IFERROR(VLOOKUP(VALUE(MID($B675,11,1)),'pomocna tabulka'!$F$2:$G$7,2,0),"")</f>
        <v>Priebežná platba</v>
      </c>
      <c r="G675" s="22" t="s">
        <v>20</v>
      </c>
      <c r="H675" s="112">
        <v>14709.85</v>
      </c>
      <c r="I675" s="22" t="s">
        <v>21</v>
      </c>
      <c r="J675" s="86">
        <v>2595.85</v>
      </c>
      <c r="K675" s="123"/>
      <c r="L675" s="86">
        <v>0</v>
      </c>
      <c r="M675" s="59">
        <f t="shared" si="20"/>
        <v>17305.7</v>
      </c>
      <c r="N675" s="90">
        <v>45784</v>
      </c>
      <c r="O675" s="22" t="s">
        <v>955</v>
      </c>
    </row>
    <row r="676" spans="2:15" ht="25.5" customHeight="1">
      <c r="B676" s="20" t="s">
        <v>1114</v>
      </c>
      <c r="C676" s="28" t="s">
        <v>652</v>
      </c>
      <c r="D676" s="22" t="s">
        <v>314</v>
      </c>
      <c r="E676" s="134" t="str">
        <f>VLOOKUP(D676,'pomocna tabulka'!$B$2:$D$12,3,0)</f>
        <v xml:space="preserve">Slovenská inovačná a energetická agentúra </v>
      </c>
      <c r="F676" s="145" t="str">
        <f>+IFERROR(VLOOKUP(VALUE(MID($B676,11,1)),'pomocna tabulka'!$F$2:$G$7,2,0),"")</f>
        <v>Priebežná platba</v>
      </c>
      <c r="G676" s="22" t="s">
        <v>315</v>
      </c>
      <c r="H676" s="112">
        <v>31783.200000000001</v>
      </c>
      <c r="I676" s="22" t="s">
        <v>316</v>
      </c>
      <c r="J676" s="86">
        <v>5608.8</v>
      </c>
      <c r="K676" s="123"/>
      <c r="L676" s="86">
        <v>0</v>
      </c>
      <c r="M676" s="59">
        <f t="shared" si="20"/>
        <v>37392</v>
      </c>
      <c r="N676" s="90">
        <v>45784</v>
      </c>
      <c r="O676" s="22" t="s">
        <v>955</v>
      </c>
    </row>
    <row r="677" spans="2:15">
      <c r="B677" s="20" t="s">
        <v>1115</v>
      </c>
      <c r="C677" s="28" t="s">
        <v>301</v>
      </c>
      <c r="D677" s="22" t="s">
        <v>19</v>
      </c>
      <c r="E677" s="134" t="str">
        <f>VLOOKUP(D677,'pomocna tabulka'!$B$2:$D$12,3,0)</f>
        <v>Úrad vlády SR</v>
      </c>
      <c r="F677" s="145" t="str">
        <f>+IFERROR(VLOOKUP(VALUE(MID($B677,11,1)),'pomocna tabulka'!$F$2:$G$7,2,0),"")</f>
        <v>Priebežná platba</v>
      </c>
      <c r="G677" s="22" t="s">
        <v>20</v>
      </c>
      <c r="H677" s="112">
        <v>5969.21</v>
      </c>
      <c r="I677" s="22" t="s">
        <v>21</v>
      </c>
      <c r="J677" s="86">
        <v>1053.3900000000001</v>
      </c>
      <c r="K677" s="123"/>
      <c r="L677" s="86">
        <v>0</v>
      </c>
      <c r="M677" s="59">
        <f t="shared" si="20"/>
        <v>7022.6</v>
      </c>
      <c r="N677" s="90">
        <v>45784</v>
      </c>
      <c r="O677" s="22" t="s">
        <v>955</v>
      </c>
    </row>
    <row r="678" spans="2:15">
      <c r="B678" s="20" t="s">
        <v>1116</v>
      </c>
      <c r="C678" s="28" t="s">
        <v>173</v>
      </c>
      <c r="D678" s="22" t="s">
        <v>19</v>
      </c>
      <c r="E678" s="134" t="str">
        <f>VLOOKUP(D678,'pomocna tabulka'!$B$2:$D$12,3,0)</f>
        <v>Úrad vlády SR</v>
      </c>
      <c r="F678" s="145" t="str">
        <f>+IFERROR(VLOOKUP(VALUE(MID($B678,11,1)),'pomocna tabulka'!$F$2:$G$7,2,0),"")</f>
        <v>Zálohová platba</v>
      </c>
      <c r="G678" s="22" t="s">
        <v>20</v>
      </c>
      <c r="H678" s="112">
        <v>51000</v>
      </c>
      <c r="I678" s="22" t="s">
        <v>21</v>
      </c>
      <c r="J678" s="86">
        <v>9000</v>
      </c>
      <c r="K678" s="123"/>
      <c r="L678" s="86">
        <v>0</v>
      </c>
      <c r="M678" s="59">
        <f t="shared" si="20"/>
        <v>60000</v>
      </c>
      <c r="N678" s="90">
        <v>45784</v>
      </c>
      <c r="O678" s="22" t="s">
        <v>955</v>
      </c>
    </row>
    <row r="679" spans="2:15">
      <c r="B679" s="20" t="s">
        <v>1117</v>
      </c>
      <c r="C679" s="28" t="s">
        <v>1118</v>
      </c>
      <c r="D679" s="22" t="s">
        <v>29</v>
      </c>
      <c r="E679" s="134" t="str">
        <f>VLOOKUP(D679,'pomocna tabulka'!$B$2:$D$12,3,0)</f>
        <v>MIRRI SR</v>
      </c>
      <c r="F679" s="145" t="str">
        <f>+IFERROR(VLOOKUP(VALUE(MID($B679,11,1)),'pomocna tabulka'!$F$2:$G$7,2,0),"")</f>
        <v>Priebežná platba</v>
      </c>
      <c r="G679" s="22" t="s">
        <v>30</v>
      </c>
      <c r="H679" s="112">
        <v>80939.520000000004</v>
      </c>
      <c r="I679" s="22" t="s">
        <v>31</v>
      </c>
      <c r="J679" s="86">
        <v>17743.5</v>
      </c>
      <c r="K679" s="19" t="s">
        <v>65</v>
      </c>
      <c r="L679" s="86">
        <v>7801.12</v>
      </c>
      <c r="M679" s="59">
        <f t="shared" si="20"/>
        <v>106484.14</v>
      </c>
      <c r="N679" s="90">
        <v>45783</v>
      </c>
      <c r="O679" s="136" t="s">
        <v>36</v>
      </c>
    </row>
    <row r="680" spans="2:15">
      <c r="B680" s="20" t="s">
        <v>1119</v>
      </c>
      <c r="C680" s="28" t="s">
        <v>211</v>
      </c>
      <c r="D680" s="22" t="s">
        <v>19</v>
      </c>
      <c r="E680" s="134" t="str">
        <f>VLOOKUP(D680,'pomocna tabulka'!$B$2:$D$12,3,0)</f>
        <v>Úrad vlády SR</v>
      </c>
      <c r="F680" s="145" t="str">
        <f>+IFERROR(VLOOKUP(VALUE(MID($B680,11,1)),'pomocna tabulka'!$F$2:$G$7,2,0),"")</f>
        <v>Priebežná platba</v>
      </c>
      <c r="G680" s="22" t="s">
        <v>20</v>
      </c>
      <c r="H680" s="112">
        <v>14601.64</v>
      </c>
      <c r="I680" s="22" t="s">
        <v>21</v>
      </c>
      <c r="J680" s="86">
        <v>2576.7600000000002</v>
      </c>
      <c r="K680" s="123"/>
      <c r="L680" s="86">
        <v>0</v>
      </c>
      <c r="M680" s="59">
        <f t="shared" si="20"/>
        <v>17178.400000000001</v>
      </c>
      <c r="N680" s="90">
        <v>45784</v>
      </c>
      <c r="O680" s="22" t="s">
        <v>955</v>
      </c>
    </row>
    <row r="681" spans="2:15">
      <c r="B681" s="20" t="s">
        <v>1120</v>
      </c>
      <c r="C681" s="28" t="s">
        <v>1121</v>
      </c>
      <c r="D681" s="22" t="s">
        <v>19</v>
      </c>
      <c r="E681" s="134" t="str">
        <f>VLOOKUP(D681,'pomocna tabulka'!$B$2:$D$12,3,0)</f>
        <v>Úrad vlády SR</v>
      </c>
      <c r="F681" s="145" t="str">
        <f>+IFERROR(VLOOKUP(VALUE(MID($B681,11,1)),'pomocna tabulka'!$F$2:$G$7,2,0),"")</f>
        <v>Zálohová platba</v>
      </c>
      <c r="G681" s="22" t="s">
        <v>20</v>
      </c>
      <c r="H681" s="112">
        <v>23800</v>
      </c>
      <c r="I681" s="22" t="s">
        <v>21</v>
      </c>
      <c r="J681" s="45">
        <v>4200</v>
      </c>
      <c r="K681" s="123"/>
      <c r="L681" s="86">
        <v>0</v>
      </c>
      <c r="M681" s="59">
        <f t="shared" si="20"/>
        <v>28000</v>
      </c>
      <c r="N681" s="90">
        <v>45784</v>
      </c>
      <c r="O681" s="22" t="s">
        <v>955</v>
      </c>
    </row>
    <row r="682" spans="2:15">
      <c r="B682" s="20" t="s">
        <v>1122</v>
      </c>
      <c r="C682" s="28" t="s">
        <v>816</v>
      </c>
      <c r="D682" s="22" t="s">
        <v>19</v>
      </c>
      <c r="E682" s="134" t="str">
        <f>VLOOKUP(D682,'pomocna tabulka'!$B$2:$D$12,3,0)</f>
        <v>Úrad vlády SR</v>
      </c>
      <c r="F682" s="145" t="str">
        <f>+IFERROR(VLOOKUP(VALUE(MID($B682,11,1)),'pomocna tabulka'!$F$2:$G$7,2,0),"")</f>
        <v>Priebežná platba</v>
      </c>
      <c r="G682" s="22" t="s">
        <v>20</v>
      </c>
      <c r="H682" s="112">
        <v>14709.85</v>
      </c>
      <c r="I682" s="22" t="s">
        <v>21</v>
      </c>
      <c r="J682" s="86">
        <v>2595.85</v>
      </c>
      <c r="K682" s="123"/>
      <c r="L682" s="86">
        <v>0</v>
      </c>
      <c r="M682" s="59">
        <f t="shared" si="20"/>
        <v>17305.7</v>
      </c>
      <c r="N682" s="90">
        <v>45784</v>
      </c>
      <c r="O682" s="22" t="s">
        <v>955</v>
      </c>
    </row>
    <row r="683" spans="2:15">
      <c r="B683" s="20" t="s">
        <v>1123</v>
      </c>
      <c r="C683" s="28" t="s">
        <v>345</v>
      </c>
      <c r="D683" s="22" t="s">
        <v>19</v>
      </c>
      <c r="E683" s="134" t="str">
        <f>VLOOKUP(D683,'pomocna tabulka'!$B$2:$D$12,3,0)</f>
        <v>Úrad vlády SR</v>
      </c>
      <c r="F683" s="145" t="str">
        <f>+IFERROR(VLOOKUP(VALUE(MID($B683,11,1)),'pomocna tabulka'!$F$2:$G$7,2,0),"")</f>
        <v>Priebežná platba</v>
      </c>
      <c r="G683" s="22" t="s">
        <v>20</v>
      </c>
      <c r="H683" s="112">
        <v>6958.36</v>
      </c>
      <c r="I683" s="22" t="s">
        <v>21</v>
      </c>
      <c r="J683" s="86">
        <v>1227.94</v>
      </c>
      <c r="K683" s="123"/>
      <c r="L683" s="86">
        <v>0</v>
      </c>
      <c r="M683" s="59">
        <f t="shared" si="20"/>
        <v>8186.2999999999993</v>
      </c>
      <c r="N683" s="90">
        <v>45784</v>
      </c>
      <c r="O683" s="22" t="s">
        <v>955</v>
      </c>
    </row>
    <row r="684" spans="2:15">
      <c r="B684" s="20" t="s">
        <v>1124</v>
      </c>
      <c r="C684" s="18" t="s">
        <v>512</v>
      </c>
      <c r="D684" s="22" t="s">
        <v>19</v>
      </c>
      <c r="E684" s="134" t="str">
        <f>VLOOKUP(D684,'pomocna tabulka'!$B$2:$D$12,3,0)</f>
        <v>Úrad vlády SR</v>
      </c>
      <c r="F684" s="145" t="str">
        <f>+IFERROR(VLOOKUP(VALUE(MID($B684,11,1)),'pomocna tabulka'!$F$2:$G$7,2,0),"")</f>
        <v>Priebežná platba</v>
      </c>
      <c r="G684" s="22" t="s">
        <v>20</v>
      </c>
      <c r="H684" s="112">
        <v>4903.29</v>
      </c>
      <c r="I684" s="22" t="s">
        <v>21</v>
      </c>
      <c r="J684" s="86">
        <v>865.29</v>
      </c>
      <c r="K684" s="123"/>
      <c r="L684" s="86">
        <v>0</v>
      </c>
      <c r="M684" s="59">
        <f t="shared" si="20"/>
        <v>5768.58</v>
      </c>
      <c r="N684" s="90">
        <v>45784</v>
      </c>
      <c r="O684" s="22" t="s">
        <v>955</v>
      </c>
    </row>
    <row r="685" spans="2:15">
      <c r="B685" s="20" t="s">
        <v>1125</v>
      </c>
      <c r="C685" s="28" t="s">
        <v>1126</v>
      </c>
      <c r="D685" s="22" t="s">
        <v>19</v>
      </c>
      <c r="E685" s="134" t="str">
        <f>VLOOKUP(D685,'pomocna tabulka'!$B$2:$D$12,3,0)</f>
        <v>Úrad vlády SR</v>
      </c>
      <c r="F685" s="145" t="str">
        <f>+IFERROR(VLOOKUP(VALUE(MID($B685,11,1)),'pomocna tabulka'!$F$2:$G$7,2,0),"")</f>
        <v>Zálohová platba</v>
      </c>
      <c r="G685" s="22" t="s">
        <v>20</v>
      </c>
      <c r="H685" s="112">
        <v>17000</v>
      </c>
      <c r="I685" s="22" t="s">
        <v>21</v>
      </c>
      <c r="J685" s="86">
        <v>3000</v>
      </c>
      <c r="K685" s="123"/>
      <c r="L685" s="86">
        <v>0</v>
      </c>
      <c r="M685" s="59">
        <f t="shared" si="20"/>
        <v>20000</v>
      </c>
      <c r="N685" s="90">
        <v>45784</v>
      </c>
      <c r="O685" s="22" t="s">
        <v>955</v>
      </c>
    </row>
    <row r="686" spans="2:15">
      <c r="B686" s="20" t="s">
        <v>1127</v>
      </c>
      <c r="C686" s="28" t="s">
        <v>1128</v>
      </c>
      <c r="D686" s="22" t="s">
        <v>19</v>
      </c>
      <c r="E686" s="134" t="str">
        <f>VLOOKUP(D686,'pomocna tabulka'!$B$2:$D$12,3,0)</f>
        <v>Úrad vlády SR</v>
      </c>
      <c r="F686" s="145" t="str">
        <f>+IFERROR(VLOOKUP(VALUE(MID($B686,11,1)),'pomocna tabulka'!$F$2:$G$7,2,0),"")</f>
        <v>Zálohová platba</v>
      </c>
      <c r="G686" s="22" t="s">
        <v>20</v>
      </c>
      <c r="H686" s="112">
        <v>32300</v>
      </c>
      <c r="I686" s="22" t="s">
        <v>21</v>
      </c>
      <c r="J686" s="86">
        <v>5700</v>
      </c>
      <c r="K686" s="123"/>
      <c r="L686" s="86">
        <v>0</v>
      </c>
      <c r="M686" s="59">
        <f t="shared" si="20"/>
        <v>38000</v>
      </c>
      <c r="N686" s="90">
        <v>45784</v>
      </c>
      <c r="O686" s="22" t="s">
        <v>955</v>
      </c>
    </row>
    <row r="687" spans="2:15">
      <c r="B687" s="20" t="s">
        <v>1129</v>
      </c>
      <c r="C687" s="28" t="s">
        <v>336</v>
      </c>
      <c r="D687" s="22" t="s">
        <v>19</v>
      </c>
      <c r="E687" s="134" t="str">
        <f>VLOOKUP(D687,'pomocna tabulka'!$B$2:$D$12,3,0)</f>
        <v>Úrad vlády SR</v>
      </c>
      <c r="F687" s="145" t="str">
        <f>+IFERROR(VLOOKUP(VALUE(MID($B687,11,1)),'pomocna tabulka'!$F$2:$G$7,2,0),"")</f>
        <v>Priebežná platba</v>
      </c>
      <c r="G687" s="22" t="s">
        <v>20</v>
      </c>
      <c r="H687" s="112">
        <v>9752.5499999999993</v>
      </c>
      <c r="I687" s="22" t="s">
        <v>21</v>
      </c>
      <c r="J687" s="86">
        <v>1721.04</v>
      </c>
      <c r="K687" s="123"/>
      <c r="L687" s="86">
        <v>0</v>
      </c>
      <c r="M687" s="59">
        <f t="shared" si="20"/>
        <v>11473.59</v>
      </c>
      <c r="N687" s="90">
        <v>45784</v>
      </c>
      <c r="O687" s="22" t="s">
        <v>955</v>
      </c>
    </row>
    <row r="688" spans="2:15">
      <c r="B688" s="20" t="s">
        <v>1130</v>
      </c>
      <c r="C688" s="28" t="s">
        <v>1131</v>
      </c>
      <c r="D688" s="22" t="s">
        <v>19</v>
      </c>
      <c r="E688" s="134" t="str">
        <f>VLOOKUP(D688,'pomocna tabulka'!$B$2:$D$12,3,0)</f>
        <v>Úrad vlády SR</v>
      </c>
      <c r="F688" s="145" t="str">
        <f>+IFERROR(VLOOKUP(VALUE(MID($B688,11,1)),'pomocna tabulka'!$F$2:$G$7,2,0),"")</f>
        <v>Zálohová platba</v>
      </c>
      <c r="G688" s="22" t="s">
        <v>20</v>
      </c>
      <c r="H688" s="112">
        <v>26749.5</v>
      </c>
      <c r="I688" s="22" t="s">
        <v>21</v>
      </c>
      <c r="J688" s="86">
        <v>4720.5</v>
      </c>
      <c r="K688" s="123"/>
      <c r="L688" s="86">
        <v>0</v>
      </c>
      <c r="M688" s="59">
        <f t="shared" si="20"/>
        <v>31470</v>
      </c>
      <c r="N688" s="90">
        <v>45786</v>
      </c>
      <c r="O688" s="22" t="s">
        <v>955</v>
      </c>
    </row>
    <row r="689" spans="2:15">
      <c r="B689" s="20" t="s">
        <v>1132</v>
      </c>
      <c r="C689" s="28" t="s">
        <v>1133</v>
      </c>
      <c r="D689" s="22" t="s">
        <v>19</v>
      </c>
      <c r="E689" s="134" t="str">
        <f>VLOOKUP(D689,'pomocna tabulka'!$B$2:$D$12,3,0)</f>
        <v>Úrad vlády SR</v>
      </c>
      <c r="F689" s="145" t="str">
        <f>+IFERROR(VLOOKUP(VALUE(MID($B689,11,1)),'pomocna tabulka'!$F$2:$G$7,2,0),"")</f>
        <v>Zálohová platba</v>
      </c>
      <c r="G689" s="22" t="s">
        <v>20</v>
      </c>
      <c r="H689" s="112">
        <v>77350</v>
      </c>
      <c r="I689" s="22" t="s">
        <v>21</v>
      </c>
      <c r="J689" s="86">
        <v>13650</v>
      </c>
      <c r="K689" s="123"/>
      <c r="L689" s="86">
        <v>0</v>
      </c>
      <c r="M689" s="59">
        <f t="shared" si="20"/>
        <v>91000</v>
      </c>
      <c r="N689" s="90">
        <v>45784</v>
      </c>
      <c r="O689" s="22" t="s">
        <v>955</v>
      </c>
    </row>
    <row r="690" spans="2:15" ht="26.25">
      <c r="B690" s="20" t="s">
        <v>1134</v>
      </c>
      <c r="C690" s="18" t="s">
        <v>118</v>
      </c>
      <c r="D690" s="22" t="s">
        <v>29</v>
      </c>
      <c r="E690" s="134" t="str">
        <f>VLOOKUP(D690,'pomocna tabulka'!$B$2:$D$12,3,0)</f>
        <v>MIRRI SR</v>
      </c>
      <c r="F690" s="145" t="str">
        <f>+IFERROR(VLOOKUP(VALUE(MID($B690,11,1)),'pomocna tabulka'!$F$2:$G$7,2,0),"")</f>
        <v>Priebežná platba</v>
      </c>
      <c r="G690" s="22" t="s">
        <v>30</v>
      </c>
      <c r="H690" s="112">
        <v>4679.21</v>
      </c>
      <c r="I690" s="22" t="s">
        <v>31</v>
      </c>
      <c r="J690" s="86">
        <v>1561.08</v>
      </c>
      <c r="K690" s="19" t="s">
        <v>65</v>
      </c>
      <c r="L690" s="86">
        <v>450.99</v>
      </c>
      <c r="M690" s="59">
        <f t="shared" si="20"/>
        <v>6691.28</v>
      </c>
      <c r="N690" s="90">
        <v>45784</v>
      </c>
      <c r="O690" s="136" t="s">
        <v>36</v>
      </c>
    </row>
    <row r="691" spans="2:15" ht="26.25">
      <c r="B691" s="20" t="s">
        <v>1135</v>
      </c>
      <c r="C691" s="28" t="s">
        <v>1136</v>
      </c>
      <c r="D691" s="22" t="s">
        <v>29</v>
      </c>
      <c r="E691" s="134" t="str">
        <f>VLOOKUP(D691,'pomocna tabulka'!$B$2:$D$12,3,0)</f>
        <v>MIRRI SR</v>
      </c>
      <c r="F691" s="145" t="str">
        <f>+IFERROR(VLOOKUP(VALUE(MID($B691,11,1)),'pomocna tabulka'!$F$2:$G$7,2,0),"")</f>
        <v>Priebežná platba</v>
      </c>
      <c r="G691" s="22" t="s">
        <v>20</v>
      </c>
      <c r="H691" s="112">
        <v>1347996.39</v>
      </c>
      <c r="I691" s="22" t="s">
        <v>21</v>
      </c>
      <c r="J691" s="86">
        <v>449760.65</v>
      </c>
      <c r="K691" s="17" t="s">
        <v>1036</v>
      </c>
      <c r="L691" s="86">
        <v>10555.96</v>
      </c>
      <c r="M691" s="59">
        <f t="shared" si="20"/>
        <v>1808313</v>
      </c>
      <c r="N691" s="90">
        <v>45784</v>
      </c>
      <c r="O691" s="136" t="s">
        <v>36</v>
      </c>
    </row>
    <row r="692" spans="2:15" ht="26.25">
      <c r="B692" s="20" t="s">
        <v>1135</v>
      </c>
      <c r="C692" s="28" t="s">
        <v>1136</v>
      </c>
      <c r="D692" s="22" t="s">
        <v>29</v>
      </c>
      <c r="E692" s="134" t="str">
        <f>VLOOKUP(D692,'pomocna tabulka'!$B$2:$D$12,3,0)</f>
        <v>MIRRI SR</v>
      </c>
      <c r="F692" s="145" t="str">
        <f>+IFERROR(VLOOKUP(VALUE(MID($B692,11,1)),'pomocna tabulka'!$F$2:$G$7,2,0),"")</f>
        <v>Priebežná platba</v>
      </c>
      <c r="G692" s="22"/>
      <c r="H692" s="112"/>
      <c r="I692" s="22"/>
      <c r="J692" s="86"/>
      <c r="K692" s="17" t="s">
        <v>224</v>
      </c>
      <c r="L692" s="86">
        <v>28194.35</v>
      </c>
      <c r="M692" s="59">
        <f t="shared" si="20"/>
        <v>28194.35</v>
      </c>
      <c r="N692" s="90">
        <v>45784</v>
      </c>
      <c r="O692" s="136" t="s">
        <v>36</v>
      </c>
    </row>
    <row r="693" spans="2:15">
      <c r="B693" s="20" t="s">
        <v>1137</v>
      </c>
      <c r="C693" s="18" t="s">
        <v>336</v>
      </c>
      <c r="D693" s="22" t="s">
        <v>19</v>
      </c>
      <c r="E693" s="134" t="str">
        <f>VLOOKUP(D693,'pomocna tabulka'!$B$2:$D$12,3,0)</f>
        <v>Úrad vlády SR</v>
      </c>
      <c r="F693" s="145" t="str">
        <f>+IFERROR(VLOOKUP(VALUE(MID($B693,11,1)),'pomocna tabulka'!$F$2:$G$7,2,0),"")</f>
        <v>Priebežná platba</v>
      </c>
      <c r="G693" s="22" t="s">
        <v>20</v>
      </c>
      <c r="H693" s="112">
        <v>9671.16</v>
      </c>
      <c r="I693" s="22" t="s">
        <v>21</v>
      </c>
      <c r="J693" s="86">
        <v>1706.68</v>
      </c>
      <c r="K693" s="123"/>
      <c r="L693" s="86">
        <v>0</v>
      </c>
      <c r="M693" s="59">
        <f t="shared" si="20"/>
        <v>11377.84</v>
      </c>
      <c r="N693" s="90">
        <v>45786</v>
      </c>
      <c r="O693" s="22" t="s">
        <v>955</v>
      </c>
    </row>
    <row r="694" spans="2:15">
      <c r="B694" s="20" t="s">
        <v>1138</v>
      </c>
      <c r="C694" s="28" t="s">
        <v>1139</v>
      </c>
      <c r="D694" s="22" t="s">
        <v>19</v>
      </c>
      <c r="E694" s="134" t="str">
        <f>VLOOKUP(D694,'pomocna tabulka'!$B$2:$D$12,3,0)</f>
        <v>Úrad vlády SR</v>
      </c>
      <c r="F694" s="145" t="str">
        <f>+IFERROR(VLOOKUP(VALUE(MID($B694,11,1)),'pomocna tabulka'!$F$2:$G$7,2,0),"")</f>
        <v>Zálohová platba</v>
      </c>
      <c r="G694" s="22" t="s">
        <v>20</v>
      </c>
      <c r="H694" s="112">
        <v>27200</v>
      </c>
      <c r="I694" s="22" t="s">
        <v>21</v>
      </c>
      <c r="J694" s="86">
        <v>4800</v>
      </c>
      <c r="K694" s="123"/>
      <c r="L694" s="86">
        <v>0</v>
      </c>
      <c r="M694" s="59">
        <f t="shared" si="20"/>
        <v>32000</v>
      </c>
      <c r="N694" s="90">
        <v>45786</v>
      </c>
      <c r="O694" s="22" t="s">
        <v>955</v>
      </c>
    </row>
    <row r="695" spans="2:15">
      <c r="B695" s="20" t="s">
        <v>1140</v>
      </c>
      <c r="C695" s="28" t="s">
        <v>336</v>
      </c>
      <c r="D695" s="22" t="s">
        <v>19</v>
      </c>
      <c r="E695" s="134" t="str">
        <f>VLOOKUP(D695,'pomocna tabulka'!$B$2:$D$12,3,0)</f>
        <v>Úrad vlády SR</v>
      </c>
      <c r="F695" s="145" t="str">
        <f>+IFERROR(VLOOKUP(VALUE(MID($B695,11,1)),'pomocna tabulka'!$F$2:$G$7,2,0),"")</f>
        <v>Priebežná platba</v>
      </c>
      <c r="G695" s="22" t="s">
        <v>20</v>
      </c>
      <c r="H695" s="112">
        <v>9309.1200000000008</v>
      </c>
      <c r="I695" s="22" t="s">
        <v>21</v>
      </c>
      <c r="J695" s="86">
        <v>1642.79</v>
      </c>
      <c r="K695" s="123"/>
      <c r="L695" s="86">
        <v>0</v>
      </c>
      <c r="M695" s="59">
        <f t="shared" si="20"/>
        <v>10951.91</v>
      </c>
      <c r="N695" s="90">
        <v>45789</v>
      </c>
      <c r="O695" s="22" t="s">
        <v>955</v>
      </c>
    </row>
    <row r="696" spans="2:15">
      <c r="B696" s="20" t="s">
        <v>1141</v>
      </c>
      <c r="C696" s="18" t="s">
        <v>89</v>
      </c>
      <c r="D696" s="22" t="s">
        <v>19</v>
      </c>
      <c r="E696" s="134" t="str">
        <f>VLOOKUP(D696,'pomocna tabulka'!$B$2:$D$12,3,0)</f>
        <v>Úrad vlády SR</v>
      </c>
      <c r="F696" s="145" t="str">
        <f>+IFERROR(VLOOKUP(VALUE(MID($B696,11,1)),'pomocna tabulka'!$F$2:$G$7,2,0),"")</f>
        <v>Priebežná platba</v>
      </c>
      <c r="G696" s="22" t="s">
        <v>20</v>
      </c>
      <c r="H696" s="178">
        <v>9757.06</v>
      </c>
      <c r="I696" s="22" t="s">
        <v>21</v>
      </c>
      <c r="J696" s="86">
        <v>1721.83</v>
      </c>
      <c r="K696" s="123"/>
      <c r="L696" s="86">
        <v>0</v>
      </c>
      <c r="M696" s="59">
        <f t="shared" si="20"/>
        <v>11478.89</v>
      </c>
      <c r="N696" s="90">
        <v>45789</v>
      </c>
      <c r="O696" s="22" t="s">
        <v>955</v>
      </c>
    </row>
    <row r="697" spans="2:15">
      <c r="B697" s="20" t="s">
        <v>1142</v>
      </c>
      <c r="C697" s="28" t="s">
        <v>349</v>
      </c>
      <c r="D697" s="22" t="s">
        <v>19</v>
      </c>
      <c r="E697" s="134" t="str">
        <f>VLOOKUP(D697,'pomocna tabulka'!$B$2:$D$12,3,0)</f>
        <v>Úrad vlády SR</v>
      </c>
      <c r="F697" s="145" t="str">
        <f>+IFERROR(VLOOKUP(VALUE(MID($B697,11,1)),'pomocna tabulka'!$F$2:$G$7,2,0),"")</f>
        <v>Priebežná platba</v>
      </c>
      <c r="G697" s="22" t="s">
        <v>20</v>
      </c>
      <c r="H697" s="112">
        <v>9410.0400000000009</v>
      </c>
      <c r="I697" s="22" t="s">
        <v>21</v>
      </c>
      <c r="J697" s="86">
        <v>1660.6</v>
      </c>
      <c r="K697" s="123"/>
      <c r="L697" s="86">
        <v>0</v>
      </c>
      <c r="M697" s="59">
        <f t="shared" si="20"/>
        <v>11070.640000000001</v>
      </c>
      <c r="N697" s="90">
        <v>45789</v>
      </c>
      <c r="O697" s="22" t="s">
        <v>955</v>
      </c>
    </row>
    <row r="698" spans="2:15">
      <c r="B698" s="20" t="s">
        <v>1143</v>
      </c>
      <c r="C698" s="28" t="s">
        <v>105</v>
      </c>
      <c r="D698" s="22" t="s">
        <v>19</v>
      </c>
      <c r="E698" s="134" t="str">
        <f>VLOOKUP(D698,'pomocna tabulka'!$B$2:$D$12,3,0)</f>
        <v>Úrad vlády SR</v>
      </c>
      <c r="F698" s="145" t="str">
        <f>+IFERROR(VLOOKUP(VALUE(MID($B698,11,1)),'pomocna tabulka'!$F$2:$G$7,2,0),"")</f>
        <v>Priebežná platba</v>
      </c>
      <c r="G698" s="22" t="s">
        <v>20</v>
      </c>
      <c r="H698" s="112">
        <v>14702.78</v>
      </c>
      <c r="I698" s="22" t="s">
        <v>21</v>
      </c>
      <c r="J698" s="86">
        <v>2594.61</v>
      </c>
      <c r="K698" s="123"/>
      <c r="L698" s="86">
        <v>0</v>
      </c>
      <c r="M698" s="59">
        <f t="shared" si="20"/>
        <v>17297.39</v>
      </c>
      <c r="N698" s="90">
        <v>45789</v>
      </c>
      <c r="O698" s="22" t="s">
        <v>955</v>
      </c>
    </row>
    <row r="699" spans="2:15">
      <c r="B699" s="20" t="s">
        <v>1144</v>
      </c>
      <c r="C699" s="18" t="s">
        <v>209</v>
      </c>
      <c r="D699" s="22" t="s">
        <v>19</v>
      </c>
      <c r="E699" s="134" t="str">
        <f>VLOOKUP(D699,'pomocna tabulka'!$B$2:$D$12,3,0)</f>
        <v>Úrad vlády SR</v>
      </c>
      <c r="F699" s="145" t="str">
        <f>+IFERROR(VLOOKUP(VALUE(MID($B699,11,1)),'pomocna tabulka'!$F$2:$G$7,2,0),"")</f>
        <v>Priebežná platba</v>
      </c>
      <c r="G699" s="22" t="s">
        <v>20</v>
      </c>
      <c r="H699" s="112">
        <v>19534.77</v>
      </c>
      <c r="I699" s="22" t="s">
        <v>21</v>
      </c>
      <c r="J699" s="86">
        <v>3447.31</v>
      </c>
      <c r="K699" s="123"/>
      <c r="L699" s="86">
        <v>0</v>
      </c>
      <c r="M699" s="59">
        <f t="shared" si="20"/>
        <v>22982.080000000002</v>
      </c>
      <c r="N699" s="90">
        <v>45789</v>
      </c>
      <c r="O699" s="22" t="s">
        <v>955</v>
      </c>
    </row>
    <row r="700" spans="2:15">
      <c r="B700" s="20" t="s">
        <v>1145</v>
      </c>
      <c r="C700" s="28" t="s">
        <v>1146</v>
      </c>
      <c r="D700" s="22" t="s">
        <v>19</v>
      </c>
      <c r="E700" s="134" t="str">
        <f>VLOOKUP(D700,'pomocna tabulka'!$B$2:$D$12,3,0)</f>
        <v>Úrad vlády SR</v>
      </c>
      <c r="F700" s="145" t="str">
        <f>+IFERROR(VLOOKUP(VALUE(MID($B700,11,1)),'pomocna tabulka'!$F$2:$G$7,2,0),"")</f>
        <v>Zálohová platba</v>
      </c>
      <c r="G700" s="22" t="s">
        <v>20</v>
      </c>
      <c r="H700" s="112">
        <v>59500</v>
      </c>
      <c r="I700" s="22" t="s">
        <v>21</v>
      </c>
      <c r="J700" s="86">
        <v>10500</v>
      </c>
      <c r="K700" s="123"/>
      <c r="L700" s="86">
        <v>0</v>
      </c>
      <c r="M700" s="59">
        <f t="shared" si="20"/>
        <v>70000</v>
      </c>
      <c r="N700" s="90">
        <v>45789</v>
      </c>
      <c r="O700" s="22" t="s">
        <v>955</v>
      </c>
    </row>
    <row r="701" spans="2:15">
      <c r="B701" s="20" t="s">
        <v>1147</v>
      </c>
      <c r="C701" s="28" t="s">
        <v>673</v>
      </c>
      <c r="D701" s="22" t="s">
        <v>19</v>
      </c>
      <c r="E701" s="134" t="str">
        <f>VLOOKUP(D701,'pomocna tabulka'!$B$2:$D$12,3,0)</f>
        <v>Úrad vlády SR</v>
      </c>
      <c r="F701" s="145" t="str">
        <f>+IFERROR(VLOOKUP(VALUE(MID($B701,11,1)),'pomocna tabulka'!$F$2:$G$7,2,0),"")</f>
        <v>Zálohová platba</v>
      </c>
      <c r="G701" s="22" t="s">
        <v>315</v>
      </c>
      <c r="H701" s="112">
        <v>331315.07</v>
      </c>
      <c r="I701" s="22" t="s">
        <v>316</v>
      </c>
      <c r="J701" s="86">
        <v>58467.37</v>
      </c>
      <c r="K701" s="123"/>
      <c r="L701" s="86">
        <v>0</v>
      </c>
      <c r="M701" s="59">
        <f t="shared" si="20"/>
        <v>389782.44</v>
      </c>
      <c r="N701" s="90">
        <v>45789</v>
      </c>
      <c r="O701" s="22" t="s">
        <v>955</v>
      </c>
    </row>
    <row r="702" spans="2:15">
      <c r="B702" s="20" t="s">
        <v>1148</v>
      </c>
      <c r="C702" s="18" t="s">
        <v>1149</v>
      </c>
      <c r="D702" s="22" t="s">
        <v>19</v>
      </c>
      <c r="E702" s="134" t="str">
        <f>VLOOKUP(D702,'pomocna tabulka'!$B$2:$D$12,3,0)</f>
        <v>Úrad vlády SR</v>
      </c>
      <c r="F702" s="145" t="str">
        <f>+IFERROR(VLOOKUP(VALUE(MID($B702,11,1)),'pomocna tabulka'!$F$2:$G$7,2,0),"")</f>
        <v>Zálohová platba</v>
      </c>
      <c r="G702" s="22" t="s">
        <v>20</v>
      </c>
      <c r="H702" s="112">
        <v>13515</v>
      </c>
      <c r="I702" s="22" t="s">
        <v>21</v>
      </c>
      <c r="J702" s="86">
        <v>2385</v>
      </c>
      <c r="K702" s="123"/>
      <c r="L702" s="86">
        <v>0</v>
      </c>
      <c r="M702" s="59">
        <f t="shared" si="20"/>
        <v>15900</v>
      </c>
      <c r="N702" s="90">
        <v>45789</v>
      </c>
      <c r="O702" s="22" t="s">
        <v>955</v>
      </c>
    </row>
    <row r="703" spans="2:15">
      <c r="B703" s="20" t="s">
        <v>1150</v>
      </c>
      <c r="C703" s="28" t="s">
        <v>299</v>
      </c>
      <c r="D703" s="22" t="s">
        <v>19</v>
      </c>
      <c r="E703" s="134" t="str">
        <f>VLOOKUP(D703,'pomocna tabulka'!$B$2:$D$12,3,0)</f>
        <v>Úrad vlády SR</v>
      </c>
      <c r="F703" s="145" t="str">
        <f>+IFERROR(VLOOKUP(VALUE(MID($B703,11,1)),'pomocna tabulka'!$F$2:$G$7,2,0),"")</f>
        <v>Priebežná platba</v>
      </c>
      <c r="G703" s="22" t="s">
        <v>20</v>
      </c>
      <c r="H703" s="112">
        <v>17368.810000000001</v>
      </c>
      <c r="I703" s="22" t="s">
        <v>21</v>
      </c>
      <c r="J703" s="86">
        <v>3065.08</v>
      </c>
      <c r="K703" s="123"/>
      <c r="L703" s="86">
        <v>0</v>
      </c>
      <c r="M703" s="59">
        <f t="shared" si="20"/>
        <v>20433.89</v>
      </c>
      <c r="N703" s="90">
        <v>45790</v>
      </c>
      <c r="O703" s="22" t="s">
        <v>955</v>
      </c>
    </row>
    <row r="704" spans="2:15">
      <c r="B704" s="20" t="s">
        <v>1151</v>
      </c>
      <c r="C704" s="28" t="s">
        <v>293</v>
      </c>
      <c r="D704" s="22" t="s">
        <v>19</v>
      </c>
      <c r="E704" s="134" t="str">
        <f>VLOOKUP(D704,'pomocna tabulka'!$B$2:$D$12,3,0)</f>
        <v>Úrad vlády SR</v>
      </c>
      <c r="F704" s="145" t="str">
        <f>+IFERROR(VLOOKUP(VALUE(MID($B704,11,1)),'pomocna tabulka'!$F$2:$G$7,2,0),"")</f>
        <v>Priebežná platba</v>
      </c>
      <c r="G704" s="22" t="s">
        <v>20</v>
      </c>
      <c r="H704" s="112">
        <v>11057.02</v>
      </c>
      <c r="I704" s="22" t="s">
        <v>21</v>
      </c>
      <c r="J704" s="86">
        <v>1951.24</v>
      </c>
      <c r="K704" s="123"/>
      <c r="L704" s="86">
        <v>0</v>
      </c>
      <c r="M704" s="59">
        <f t="shared" si="20"/>
        <v>13008.26</v>
      </c>
      <c r="N704" s="90">
        <v>45790</v>
      </c>
      <c r="O704" s="22" t="s">
        <v>955</v>
      </c>
    </row>
    <row r="705" spans="2:15">
      <c r="B705" s="20" t="s">
        <v>1152</v>
      </c>
      <c r="C705" s="28" t="s">
        <v>430</v>
      </c>
      <c r="D705" s="22" t="s">
        <v>19</v>
      </c>
      <c r="E705" s="134" t="str">
        <f>VLOOKUP(D705,'pomocna tabulka'!$B$2:$D$12,3,0)</f>
        <v>Úrad vlády SR</v>
      </c>
      <c r="F705" s="145" t="str">
        <f>+IFERROR(VLOOKUP(VALUE(MID($B705,11,1)),'pomocna tabulka'!$F$2:$G$7,2,0),"")</f>
        <v>Priebežná platba</v>
      </c>
      <c r="G705" s="22" t="s">
        <v>20</v>
      </c>
      <c r="H705" s="112">
        <v>13976.24</v>
      </c>
      <c r="I705" s="22" t="s">
        <v>21</v>
      </c>
      <c r="J705" s="86">
        <v>2466.39</v>
      </c>
      <c r="K705" s="123"/>
      <c r="L705" s="86">
        <v>0</v>
      </c>
      <c r="M705" s="59">
        <f t="shared" si="20"/>
        <v>16442.63</v>
      </c>
      <c r="N705" s="90">
        <v>45789</v>
      </c>
      <c r="O705" s="22" t="s">
        <v>955</v>
      </c>
    </row>
    <row r="706" spans="2:15">
      <c r="B706" s="20" t="s">
        <v>1153</v>
      </c>
      <c r="C706" s="28" t="s">
        <v>1154</v>
      </c>
      <c r="D706" s="22" t="s">
        <v>19</v>
      </c>
      <c r="E706" s="134" t="str">
        <f>VLOOKUP(D706,'pomocna tabulka'!$B$2:$D$12,3,0)</f>
        <v>Úrad vlády SR</v>
      </c>
      <c r="F706" s="145" t="str">
        <f>+IFERROR(VLOOKUP(VALUE(MID($B706,11,1)),'pomocna tabulka'!$F$2:$G$7,2,0),"")</f>
        <v>Priebežná platba</v>
      </c>
      <c r="G706" s="22" t="s">
        <v>20</v>
      </c>
      <c r="H706" s="112">
        <v>9534.52</v>
      </c>
      <c r="I706" s="22" t="s">
        <v>21</v>
      </c>
      <c r="J706" s="86">
        <v>1682.56</v>
      </c>
      <c r="K706" s="123"/>
      <c r="L706" s="86">
        <v>0</v>
      </c>
      <c r="M706" s="59">
        <f t="shared" si="20"/>
        <v>11217.08</v>
      </c>
      <c r="N706" s="90">
        <v>45789</v>
      </c>
      <c r="O706" s="22" t="s">
        <v>955</v>
      </c>
    </row>
    <row r="707" spans="2:15">
      <c r="B707" s="20" t="s">
        <v>1155</v>
      </c>
      <c r="C707" s="28" t="s">
        <v>652</v>
      </c>
      <c r="D707" s="22" t="s">
        <v>19</v>
      </c>
      <c r="E707" s="134" t="str">
        <f>VLOOKUP(D707,'pomocna tabulka'!$B$2:$D$12,3,0)</f>
        <v>Úrad vlády SR</v>
      </c>
      <c r="F707" s="145" t="str">
        <f>+IFERROR(VLOOKUP(VALUE(MID($B707,11,1)),'pomocna tabulka'!$F$2:$G$7,2,0),"")</f>
        <v>Priebežná platba</v>
      </c>
      <c r="G707" s="22" t="s">
        <v>20</v>
      </c>
      <c r="H707" s="112">
        <v>17062.39</v>
      </c>
      <c r="I707" s="22" t="s">
        <v>21</v>
      </c>
      <c r="J707" s="86">
        <v>3011.01</v>
      </c>
      <c r="K707" s="123"/>
      <c r="L707" s="86">
        <v>0</v>
      </c>
      <c r="M707" s="59">
        <f t="shared" si="20"/>
        <v>20073.400000000001</v>
      </c>
      <c r="N707" s="90">
        <v>45789</v>
      </c>
      <c r="O707" s="22" t="s">
        <v>955</v>
      </c>
    </row>
    <row r="708" spans="2:15">
      <c r="B708" s="20" t="s">
        <v>1156</v>
      </c>
      <c r="C708" s="18" t="s">
        <v>1157</v>
      </c>
      <c r="D708" s="22" t="s">
        <v>29</v>
      </c>
      <c r="E708" s="134" t="str">
        <f>VLOOKUP(D708,'pomocna tabulka'!$B$2:$D$12,3,0)</f>
        <v>MIRRI SR</v>
      </c>
      <c r="F708" s="145" t="str">
        <f>+IFERROR(VLOOKUP(VALUE(MID($B708,11,1)),'pomocna tabulka'!$F$2:$G$7,2,0),"")</f>
        <v>Priebežná platba</v>
      </c>
      <c r="G708" s="22" t="s">
        <v>30</v>
      </c>
      <c r="H708" s="112">
        <v>78201.03</v>
      </c>
      <c r="I708" s="22" t="s">
        <v>31</v>
      </c>
      <c r="J708" s="86">
        <v>17143.16</v>
      </c>
      <c r="K708" s="17" t="s">
        <v>65</v>
      </c>
      <c r="L708" s="86">
        <v>7537.18</v>
      </c>
      <c r="M708" s="59">
        <f t="shared" si="20"/>
        <v>102881.37</v>
      </c>
      <c r="N708" s="87">
        <v>45789</v>
      </c>
      <c r="O708" s="136" t="s">
        <v>36</v>
      </c>
    </row>
    <row r="709" spans="2:15">
      <c r="B709" s="20" t="s">
        <v>1158</v>
      </c>
      <c r="C709" s="28" t="s">
        <v>1159</v>
      </c>
      <c r="D709" s="22" t="s">
        <v>19</v>
      </c>
      <c r="E709" s="134" t="str">
        <f>VLOOKUP(D709,'pomocna tabulka'!$B$2:$D$12,3,0)</f>
        <v>Úrad vlády SR</v>
      </c>
      <c r="F709" s="145" t="str">
        <f>+IFERROR(VLOOKUP(VALUE(MID($B709,11,1)),'pomocna tabulka'!$F$2:$G$7,2,0),"")</f>
        <v>Priebežná platba</v>
      </c>
      <c r="G709" s="22" t="s">
        <v>20</v>
      </c>
      <c r="H709" s="112">
        <v>15773.56</v>
      </c>
      <c r="I709" s="22" t="s">
        <v>21</v>
      </c>
      <c r="J709" s="86">
        <v>2783.57</v>
      </c>
      <c r="K709" s="123"/>
      <c r="L709" s="86">
        <v>0</v>
      </c>
      <c r="M709" s="59">
        <f t="shared" si="20"/>
        <v>18557.13</v>
      </c>
      <c r="N709" s="90">
        <v>45790</v>
      </c>
      <c r="O709" s="22" t="s">
        <v>955</v>
      </c>
    </row>
    <row r="710" spans="2:15">
      <c r="B710" s="20" t="s">
        <v>1160</v>
      </c>
      <c r="C710" s="28" t="s">
        <v>634</v>
      </c>
      <c r="D710" s="22" t="s">
        <v>19</v>
      </c>
      <c r="E710" s="134" t="str">
        <f>VLOOKUP(D710,'pomocna tabulka'!$B$2:$D$12,3,0)</f>
        <v>Úrad vlády SR</v>
      </c>
      <c r="F710" s="145" t="str">
        <f>+IFERROR(VLOOKUP(VALUE(MID($B710,11,1)),'pomocna tabulka'!$F$2:$G$7,2,0),"")</f>
        <v>Priebežná platba</v>
      </c>
      <c r="G710" s="22" t="s">
        <v>20</v>
      </c>
      <c r="H710" s="112">
        <v>8517.66</v>
      </c>
      <c r="I710" s="22" t="s">
        <v>21</v>
      </c>
      <c r="J710" s="86">
        <v>1503.12</v>
      </c>
      <c r="K710" s="123"/>
      <c r="L710" s="86">
        <v>0</v>
      </c>
      <c r="M710" s="59">
        <f t="shared" si="20"/>
        <v>10020.779999999999</v>
      </c>
      <c r="N710" s="90">
        <v>45790</v>
      </c>
      <c r="O710" s="22" t="s">
        <v>955</v>
      </c>
    </row>
    <row r="711" spans="2:15">
      <c r="B711" s="20" t="s">
        <v>1161</v>
      </c>
      <c r="C711" s="18" t="s">
        <v>1162</v>
      </c>
      <c r="D711" s="22" t="s">
        <v>19</v>
      </c>
      <c r="E711" s="134" t="str">
        <f>VLOOKUP(D711,'pomocna tabulka'!$B$2:$D$12,3,0)</f>
        <v>Úrad vlády SR</v>
      </c>
      <c r="F711" s="145" t="str">
        <f>+IFERROR(VLOOKUP(VALUE(MID($B711,11,1)),'pomocna tabulka'!$F$2:$G$7,2,0),"")</f>
        <v>Priebežná platba</v>
      </c>
      <c r="G711" s="22" t="s">
        <v>20</v>
      </c>
      <c r="H711" s="112">
        <v>9752.32</v>
      </c>
      <c r="I711" s="22" t="s">
        <v>21</v>
      </c>
      <c r="J711" s="86">
        <v>1721</v>
      </c>
      <c r="K711" s="123"/>
      <c r="L711" s="86">
        <v>0</v>
      </c>
      <c r="M711" s="59">
        <f t="shared" si="20"/>
        <v>11473.32</v>
      </c>
      <c r="N711" s="90">
        <v>45790</v>
      </c>
      <c r="O711" s="22" t="s">
        <v>955</v>
      </c>
    </row>
    <row r="712" spans="2:15">
      <c r="B712" s="20" t="s">
        <v>1163</v>
      </c>
      <c r="C712" s="28" t="s">
        <v>1164</v>
      </c>
      <c r="D712" s="22" t="s">
        <v>19</v>
      </c>
      <c r="E712" s="134" t="str">
        <f>VLOOKUP(D712,'pomocna tabulka'!$B$2:$D$12,3,0)</f>
        <v>Úrad vlády SR</v>
      </c>
      <c r="F712" s="145" t="str">
        <f>+IFERROR(VLOOKUP(VALUE(MID($B712,11,1)),'pomocna tabulka'!$F$2:$G$7,2,0),"")</f>
        <v>Zálohová platba</v>
      </c>
      <c r="G712" s="22" t="s">
        <v>20</v>
      </c>
      <c r="H712" s="112">
        <v>8478.08</v>
      </c>
      <c r="I712" s="22" t="s">
        <v>21</v>
      </c>
      <c r="J712" s="86">
        <v>12717.12</v>
      </c>
      <c r="K712" s="123"/>
      <c r="L712" s="86">
        <v>0</v>
      </c>
      <c r="M712" s="59">
        <f t="shared" ref="M712:M753" si="21">SUM(H712+J712+L712)</f>
        <v>21195.200000000001</v>
      </c>
      <c r="N712" s="90">
        <v>45790</v>
      </c>
      <c r="O712" s="22" t="s">
        <v>955</v>
      </c>
    </row>
    <row r="713" spans="2:15">
      <c r="B713" s="20" t="s">
        <v>1165</v>
      </c>
      <c r="C713" s="28" t="s">
        <v>1166</v>
      </c>
      <c r="D713" s="22" t="s">
        <v>19</v>
      </c>
      <c r="E713" s="134" t="str">
        <f>VLOOKUP(D713,'pomocna tabulka'!$B$2:$D$12,3,0)</f>
        <v>Úrad vlády SR</v>
      </c>
      <c r="F713" s="145" t="str">
        <f>+IFERROR(VLOOKUP(VALUE(MID($B713,11,1)),'pomocna tabulka'!$F$2:$G$7,2,0),"")</f>
        <v>Zálohová platba</v>
      </c>
      <c r="G713" s="22" t="s">
        <v>20</v>
      </c>
      <c r="H713" s="112">
        <v>76500</v>
      </c>
      <c r="I713" s="22" t="s">
        <v>21</v>
      </c>
      <c r="J713" s="86">
        <v>13500</v>
      </c>
      <c r="K713" s="123"/>
      <c r="L713" s="86">
        <v>0</v>
      </c>
      <c r="M713" s="59">
        <f t="shared" si="21"/>
        <v>90000</v>
      </c>
      <c r="N713" s="90">
        <v>45790</v>
      </c>
      <c r="O713" s="22" t="s">
        <v>955</v>
      </c>
    </row>
    <row r="714" spans="2:15">
      <c r="B714" s="20" t="s">
        <v>1167</v>
      </c>
      <c r="C714" s="28" t="s">
        <v>1168</v>
      </c>
      <c r="D714" s="22" t="s">
        <v>19</v>
      </c>
      <c r="E714" s="134" t="str">
        <f>VLOOKUP(D714,'pomocna tabulka'!$B$2:$D$12,3,0)</f>
        <v>Úrad vlády SR</v>
      </c>
      <c r="F714" s="145" t="str">
        <f>+IFERROR(VLOOKUP(VALUE(MID($B714,11,1)),'pomocna tabulka'!$F$2:$G$7,2,0),"")</f>
        <v>Zálohová platba</v>
      </c>
      <c r="G714" s="22" t="s">
        <v>20</v>
      </c>
      <c r="H714" s="112">
        <v>33830</v>
      </c>
      <c r="I714" s="22" t="s">
        <v>21</v>
      </c>
      <c r="J714" s="86">
        <v>5970</v>
      </c>
      <c r="K714" s="123"/>
      <c r="L714" s="86">
        <v>0</v>
      </c>
      <c r="M714" s="59">
        <f t="shared" si="21"/>
        <v>39800</v>
      </c>
      <c r="N714" s="90">
        <v>45790</v>
      </c>
      <c r="O714" s="22" t="s">
        <v>955</v>
      </c>
    </row>
    <row r="715" spans="2:15">
      <c r="B715" s="20" t="s">
        <v>1169</v>
      </c>
      <c r="C715" s="28" t="s">
        <v>1159</v>
      </c>
      <c r="D715" s="22" t="s">
        <v>19</v>
      </c>
      <c r="E715" s="134" t="str">
        <f>VLOOKUP(D715,'pomocna tabulka'!$B$2:$D$12,3,0)</f>
        <v>Úrad vlády SR</v>
      </c>
      <c r="F715" s="145" t="str">
        <f>+IFERROR(VLOOKUP(VALUE(MID($B715,11,1)),'pomocna tabulka'!$F$2:$G$7,2,0),"")</f>
        <v>Priebežná platba</v>
      </c>
      <c r="G715" s="22" t="s">
        <v>20</v>
      </c>
      <c r="H715" s="112">
        <v>8279.3700000000008</v>
      </c>
      <c r="I715" s="22" t="s">
        <v>21</v>
      </c>
      <c r="J715" s="86">
        <v>1461.07</v>
      </c>
      <c r="K715" s="123"/>
      <c r="L715" s="86">
        <v>0</v>
      </c>
      <c r="M715" s="59">
        <f t="shared" si="21"/>
        <v>9740.44</v>
      </c>
      <c r="N715" s="90">
        <v>45790</v>
      </c>
      <c r="O715" s="22" t="s">
        <v>955</v>
      </c>
    </row>
    <row r="716" spans="2:15">
      <c r="B716" s="20" t="s">
        <v>1170</v>
      </c>
      <c r="C716" s="28" t="s">
        <v>1171</v>
      </c>
      <c r="D716" s="22" t="s">
        <v>29</v>
      </c>
      <c r="E716" s="134" t="str">
        <f>VLOOKUP(D716,'pomocna tabulka'!$B$2:$D$12,3,0)</f>
        <v>MIRRI SR</v>
      </c>
      <c r="F716" s="145" t="str">
        <f>+IFERROR(VLOOKUP(VALUE(MID($B716,11,1)),'pomocna tabulka'!$F$2:$G$7,2,0),"")</f>
        <v>Predfinancovanie</v>
      </c>
      <c r="G716" s="22" t="s">
        <v>30</v>
      </c>
      <c r="H716" s="112">
        <v>82970.63</v>
      </c>
      <c r="I716" s="22" t="s">
        <v>31</v>
      </c>
      <c r="J716" s="86">
        <v>6832.87</v>
      </c>
      <c r="K716" s="123"/>
      <c r="L716" s="86">
        <v>0</v>
      </c>
      <c r="M716" s="59">
        <f t="shared" si="21"/>
        <v>89803.5</v>
      </c>
      <c r="N716" s="90">
        <v>45790</v>
      </c>
      <c r="O716" s="22" t="s">
        <v>955</v>
      </c>
    </row>
    <row r="717" spans="2:15">
      <c r="B717" s="20" t="s">
        <v>1172</v>
      </c>
      <c r="C717" s="28" t="s">
        <v>1173</v>
      </c>
      <c r="D717" s="22" t="s">
        <v>19</v>
      </c>
      <c r="E717" s="134" t="str">
        <f>VLOOKUP(D717,'pomocna tabulka'!$B$2:$D$12,3,0)</f>
        <v>Úrad vlády SR</v>
      </c>
      <c r="F717" s="145" t="str">
        <f>+IFERROR(VLOOKUP(VALUE(MID($B717,11,1)),'pomocna tabulka'!$F$2:$G$7,2,0),"")</f>
        <v>Zálohová platba</v>
      </c>
      <c r="G717" s="22" t="s">
        <v>20</v>
      </c>
      <c r="H717" s="112">
        <v>28985</v>
      </c>
      <c r="I717" s="22" t="s">
        <v>21</v>
      </c>
      <c r="J717" s="86">
        <v>5115</v>
      </c>
      <c r="K717" s="123"/>
      <c r="L717" s="86">
        <v>0</v>
      </c>
      <c r="M717" s="59">
        <f t="shared" si="21"/>
        <v>34100</v>
      </c>
      <c r="N717" s="90">
        <v>45790</v>
      </c>
      <c r="O717" s="22" t="s">
        <v>955</v>
      </c>
    </row>
    <row r="718" spans="2:15">
      <c r="B718" s="20" t="s">
        <v>1174</v>
      </c>
      <c r="C718" s="28" t="s">
        <v>1175</v>
      </c>
      <c r="D718" s="22" t="s">
        <v>29</v>
      </c>
      <c r="E718" s="134" t="str">
        <f>VLOOKUP(D718,'pomocna tabulka'!$B$2:$D$12,3,0)</f>
        <v>MIRRI SR</v>
      </c>
      <c r="F718" s="145" t="str">
        <f>+IFERROR(VLOOKUP(VALUE(MID($B718,11,1)),'pomocna tabulka'!$F$2:$G$7,2,0),"")</f>
        <v>Priebežná platba</v>
      </c>
      <c r="G718" s="22" t="s">
        <v>30</v>
      </c>
      <c r="H718" s="112">
        <v>130939.7</v>
      </c>
      <c r="I718" s="22" t="s">
        <v>31</v>
      </c>
      <c r="J718" s="86">
        <v>147307.16</v>
      </c>
      <c r="K718" s="123"/>
      <c r="L718" s="86">
        <v>0</v>
      </c>
      <c r="M718" s="59">
        <f t="shared" si="21"/>
        <v>278246.86</v>
      </c>
      <c r="N718" s="90">
        <v>45790</v>
      </c>
      <c r="O718" s="22" t="s">
        <v>955</v>
      </c>
    </row>
    <row r="719" spans="2:15">
      <c r="B719" s="20" t="s">
        <v>1176</v>
      </c>
      <c r="C719" s="28" t="s">
        <v>387</v>
      </c>
      <c r="D719" s="22" t="s">
        <v>19</v>
      </c>
      <c r="E719" s="134" t="str">
        <f>VLOOKUP(D719,'pomocna tabulka'!$B$2:$D$12,3,0)</f>
        <v>Úrad vlády SR</v>
      </c>
      <c r="F719" s="145" t="str">
        <f>+IFERROR(VLOOKUP(VALUE(MID($B719,11,1)),'pomocna tabulka'!$F$2:$G$7,2,0),"")</f>
        <v>Priebežná platba</v>
      </c>
      <c r="G719" s="22" t="s">
        <v>20</v>
      </c>
      <c r="H719" s="112">
        <v>4903.33</v>
      </c>
      <c r="I719" s="22" t="s">
        <v>21</v>
      </c>
      <c r="J719" s="86">
        <v>865.29</v>
      </c>
      <c r="K719" s="123"/>
      <c r="L719" s="86">
        <v>0</v>
      </c>
      <c r="M719" s="59">
        <f t="shared" si="21"/>
        <v>5768.62</v>
      </c>
      <c r="N719" s="90">
        <v>45790</v>
      </c>
      <c r="O719" s="22" t="s">
        <v>955</v>
      </c>
    </row>
    <row r="720" spans="2:15">
      <c r="B720" s="20" t="s">
        <v>1177</v>
      </c>
      <c r="C720" s="28" t="s">
        <v>301</v>
      </c>
      <c r="D720" s="22" t="s">
        <v>19</v>
      </c>
      <c r="E720" s="134" t="str">
        <f>VLOOKUP(D720,'pomocna tabulka'!$B$2:$D$12,3,0)</f>
        <v>Úrad vlády SR</v>
      </c>
      <c r="F720" s="145" t="str">
        <f>+IFERROR(VLOOKUP(VALUE(MID($B720,11,1)),'pomocna tabulka'!$F$2:$G$7,2,0),"")</f>
        <v>Priebežná platba</v>
      </c>
      <c r="G720" s="22" t="s">
        <v>20</v>
      </c>
      <c r="H720" s="112">
        <v>5936.04</v>
      </c>
      <c r="I720" s="22" t="s">
        <v>21</v>
      </c>
      <c r="J720" s="86">
        <v>1047.54</v>
      </c>
      <c r="K720" s="123"/>
      <c r="L720" s="86">
        <v>0</v>
      </c>
      <c r="M720" s="59">
        <f t="shared" si="21"/>
        <v>6983.58</v>
      </c>
      <c r="N720" s="90">
        <v>45791</v>
      </c>
      <c r="O720" s="22" t="s">
        <v>955</v>
      </c>
    </row>
    <row r="721" spans="2:15">
      <c r="B721" s="20" t="s">
        <v>1178</v>
      </c>
      <c r="C721" s="28" t="s">
        <v>149</v>
      </c>
      <c r="D721" s="22" t="s">
        <v>19</v>
      </c>
      <c r="E721" s="134" t="str">
        <f>VLOOKUP(D721,'pomocna tabulka'!$B$2:$D$12,3,0)</f>
        <v>Úrad vlády SR</v>
      </c>
      <c r="F721" s="145" t="str">
        <f>+IFERROR(VLOOKUP(VALUE(MID($B721,11,1)),'pomocna tabulka'!$F$2:$G$7,2,0),"")</f>
        <v>Priebežná platba</v>
      </c>
      <c r="G721" s="22" t="s">
        <v>20</v>
      </c>
      <c r="H721" s="112">
        <v>7354.92</v>
      </c>
      <c r="I721" s="22" t="s">
        <v>21</v>
      </c>
      <c r="J721" s="86">
        <v>1297.93</v>
      </c>
      <c r="K721" s="123"/>
      <c r="L721" s="86">
        <v>0</v>
      </c>
      <c r="M721" s="59">
        <f t="shared" si="21"/>
        <v>8652.85</v>
      </c>
      <c r="N721" s="90">
        <v>45791</v>
      </c>
      <c r="O721" s="22" t="s">
        <v>955</v>
      </c>
    </row>
    <row r="722" spans="2:15">
      <c r="B722" s="20" t="s">
        <v>1179</v>
      </c>
      <c r="C722" s="28" t="s">
        <v>229</v>
      </c>
      <c r="D722" s="22" t="s">
        <v>19</v>
      </c>
      <c r="E722" s="134" t="str">
        <f>VLOOKUP(D722,'pomocna tabulka'!$B$2:$D$12,3,0)</f>
        <v>Úrad vlády SR</v>
      </c>
      <c r="F722" s="145" t="str">
        <f>+IFERROR(VLOOKUP(VALUE(MID($B722,11,1)),'pomocna tabulka'!$F$2:$G$7,2,0),"")</f>
        <v>Priebežná platba</v>
      </c>
      <c r="G722" s="22" t="s">
        <v>20</v>
      </c>
      <c r="H722" s="112">
        <v>4903.29</v>
      </c>
      <c r="I722" s="22" t="s">
        <v>21</v>
      </c>
      <c r="J722" s="86">
        <v>865.29</v>
      </c>
      <c r="K722" s="123"/>
      <c r="L722" s="86">
        <v>0</v>
      </c>
      <c r="M722" s="59">
        <f t="shared" si="21"/>
        <v>5768.58</v>
      </c>
      <c r="N722" s="90">
        <v>45791</v>
      </c>
      <c r="O722" s="22" t="s">
        <v>955</v>
      </c>
    </row>
    <row r="723" spans="2:15">
      <c r="B723" s="20" t="s">
        <v>1180</v>
      </c>
      <c r="C723" s="18" t="s">
        <v>690</v>
      </c>
      <c r="D723" s="22" t="s">
        <v>19</v>
      </c>
      <c r="E723" s="134" t="str">
        <f>VLOOKUP(D723,'pomocna tabulka'!$B$2:$D$12,3,0)</f>
        <v>Úrad vlády SR</v>
      </c>
      <c r="F723" s="145" t="str">
        <f>+IFERROR(VLOOKUP(VALUE(MID($B723,11,1)),'pomocna tabulka'!$F$2:$G$7,2,0),"")</f>
        <v>Priebežná platba</v>
      </c>
      <c r="G723" s="22" t="s">
        <v>20</v>
      </c>
      <c r="H723" s="112">
        <v>9598.42</v>
      </c>
      <c r="I723" s="22" t="s">
        <v>21</v>
      </c>
      <c r="J723" s="86">
        <v>1693.84</v>
      </c>
      <c r="K723" s="123"/>
      <c r="L723" s="86">
        <v>0</v>
      </c>
      <c r="M723" s="59">
        <f t="shared" si="21"/>
        <v>11292.26</v>
      </c>
      <c r="N723" s="90">
        <v>45791</v>
      </c>
      <c r="O723" s="22" t="s">
        <v>955</v>
      </c>
    </row>
    <row r="724" spans="2:15">
      <c r="B724" s="20" t="s">
        <v>1181</v>
      </c>
      <c r="C724" s="28" t="s">
        <v>1182</v>
      </c>
      <c r="D724" s="22" t="s">
        <v>19</v>
      </c>
      <c r="E724" s="134" t="str">
        <f>VLOOKUP(D724,'pomocna tabulka'!$B$2:$D$12,3,0)</f>
        <v>Úrad vlády SR</v>
      </c>
      <c r="F724" s="145" t="str">
        <f>+IFERROR(VLOOKUP(VALUE(MID($B724,11,1)),'pomocna tabulka'!$F$2:$G$7,2,0),"")</f>
        <v>Zálohová platba</v>
      </c>
      <c r="G724" s="22" t="s">
        <v>20</v>
      </c>
      <c r="H724" s="112">
        <v>25679.87</v>
      </c>
      <c r="I724" s="22" t="s">
        <v>21</v>
      </c>
      <c r="J724" s="86">
        <v>4531.74</v>
      </c>
      <c r="K724" s="123"/>
      <c r="L724" s="86">
        <v>0</v>
      </c>
      <c r="M724" s="59">
        <f t="shared" si="21"/>
        <v>30211.61</v>
      </c>
      <c r="N724" s="90">
        <v>45791</v>
      </c>
      <c r="O724" s="22" t="s">
        <v>955</v>
      </c>
    </row>
    <row r="725" spans="2:15">
      <c r="B725" s="20" t="s">
        <v>1183</v>
      </c>
      <c r="C725" s="28" t="s">
        <v>369</v>
      </c>
      <c r="D725" s="22" t="s">
        <v>19</v>
      </c>
      <c r="E725" s="134" t="str">
        <f>VLOOKUP(D725,'pomocna tabulka'!$B$2:$D$12,3,0)</f>
        <v>Úrad vlády SR</v>
      </c>
      <c r="F725" s="145" t="str">
        <f>+IFERROR(VLOOKUP(VALUE(MID($B725,11,1)),'pomocna tabulka'!$F$2:$G$7,2,0),"")</f>
        <v>Priebežná platba</v>
      </c>
      <c r="G725" s="22" t="s">
        <v>20</v>
      </c>
      <c r="H725" s="112">
        <v>14459.29</v>
      </c>
      <c r="I725" s="22" t="s">
        <v>21</v>
      </c>
      <c r="J725" s="86">
        <v>2551.64</v>
      </c>
      <c r="K725" s="123"/>
      <c r="L725" s="86">
        <v>0</v>
      </c>
      <c r="M725" s="59">
        <f t="shared" si="21"/>
        <v>17010.93</v>
      </c>
      <c r="N725" s="90">
        <v>45791</v>
      </c>
      <c r="O725" s="22" t="s">
        <v>955</v>
      </c>
    </row>
    <row r="726" spans="2:15">
      <c r="B726" s="20" t="s">
        <v>1184</v>
      </c>
      <c r="C726" s="18" t="s">
        <v>450</v>
      </c>
      <c r="D726" s="22" t="s">
        <v>19</v>
      </c>
      <c r="E726" s="134" t="str">
        <f>VLOOKUP(D726,'pomocna tabulka'!$B$2:$D$12,3,0)</f>
        <v>Úrad vlády SR</v>
      </c>
      <c r="F726" s="145" t="str">
        <f>+IFERROR(VLOOKUP(VALUE(MID($B726,11,1)),'pomocna tabulka'!$F$2:$G$7,2,0),"")</f>
        <v>Priebežná platba</v>
      </c>
      <c r="G726" s="22" t="s">
        <v>20</v>
      </c>
      <c r="H726" s="112">
        <v>4567.38</v>
      </c>
      <c r="I726" s="22" t="s">
        <v>21</v>
      </c>
      <c r="J726" s="86">
        <v>806.01</v>
      </c>
      <c r="K726" s="123"/>
      <c r="L726" s="86">
        <v>0</v>
      </c>
      <c r="M726" s="59">
        <f t="shared" si="21"/>
        <v>5373.39</v>
      </c>
      <c r="N726" s="90">
        <v>45791</v>
      </c>
      <c r="O726" s="22" t="s">
        <v>955</v>
      </c>
    </row>
    <row r="727" spans="2:15">
      <c r="B727" s="20" t="s">
        <v>1185</v>
      </c>
      <c r="C727" s="28" t="s">
        <v>454</v>
      </c>
      <c r="D727" s="22" t="s">
        <v>19</v>
      </c>
      <c r="E727" s="134" t="str">
        <f>VLOOKUP(D727,'pomocna tabulka'!$B$2:$D$12,3,0)</f>
        <v>Úrad vlády SR</v>
      </c>
      <c r="F727" s="145" t="str">
        <f>+IFERROR(VLOOKUP(VALUE(MID($B727,11,1)),'pomocna tabulka'!$F$2:$G$7,2,0),"")</f>
        <v>Priebežná platba</v>
      </c>
      <c r="G727" s="22" t="s">
        <v>20</v>
      </c>
      <c r="H727" s="112">
        <v>4903.33</v>
      </c>
      <c r="I727" s="22" t="s">
        <v>21</v>
      </c>
      <c r="J727" s="86">
        <v>865.29</v>
      </c>
      <c r="K727" s="123"/>
      <c r="L727" s="86">
        <v>0</v>
      </c>
      <c r="M727" s="59">
        <f t="shared" si="21"/>
        <v>5768.62</v>
      </c>
      <c r="N727" s="90">
        <v>45791</v>
      </c>
      <c r="O727" s="22" t="s">
        <v>955</v>
      </c>
    </row>
    <row r="728" spans="2:15">
      <c r="B728" s="20" t="s">
        <v>1186</v>
      </c>
      <c r="C728" s="28" t="s">
        <v>442</v>
      </c>
      <c r="D728" s="22" t="s">
        <v>19</v>
      </c>
      <c r="E728" s="134" t="str">
        <f>VLOOKUP(D728,'pomocna tabulka'!$B$2:$D$12,3,0)</f>
        <v>Úrad vlády SR</v>
      </c>
      <c r="F728" s="145" t="str">
        <f>+IFERROR(VLOOKUP(VALUE(MID($B728,11,1)),'pomocna tabulka'!$F$2:$G$7,2,0),"")</f>
        <v>Priebežná platba</v>
      </c>
      <c r="G728" s="22" t="s">
        <v>20</v>
      </c>
      <c r="H728" s="112">
        <v>4614.7</v>
      </c>
      <c r="I728" s="22" t="s">
        <v>21</v>
      </c>
      <c r="J728" s="86">
        <v>814.36</v>
      </c>
      <c r="K728" s="123"/>
      <c r="L728" s="86">
        <v>0</v>
      </c>
      <c r="M728" s="59">
        <f t="shared" si="21"/>
        <v>5429.0599999999995</v>
      </c>
      <c r="N728" s="90">
        <v>45791</v>
      </c>
      <c r="O728" s="22" t="s">
        <v>955</v>
      </c>
    </row>
    <row r="729" spans="2:15">
      <c r="B729" s="20" t="s">
        <v>1187</v>
      </c>
      <c r="C729" s="28" t="s">
        <v>580</v>
      </c>
      <c r="D729" s="22" t="s">
        <v>19</v>
      </c>
      <c r="E729" s="134" t="str">
        <f>VLOOKUP(D729,'pomocna tabulka'!$B$2:$D$12,3,0)</f>
        <v>Úrad vlády SR</v>
      </c>
      <c r="F729" s="145" t="str">
        <f>+IFERROR(VLOOKUP(VALUE(MID($B729,11,1)),'pomocna tabulka'!$F$2:$G$7,2,0),"")</f>
        <v>Priebežná platba</v>
      </c>
      <c r="G729" s="22" t="s">
        <v>20</v>
      </c>
      <c r="H729" s="112">
        <v>28754.91</v>
      </c>
      <c r="I729" s="22" t="s">
        <v>21</v>
      </c>
      <c r="J729" s="86">
        <v>5074.3999999999996</v>
      </c>
      <c r="K729" s="123"/>
      <c r="L729" s="86">
        <v>0</v>
      </c>
      <c r="M729" s="59">
        <f t="shared" si="21"/>
        <v>33829.31</v>
      </c>
      <c r="N729" s="90">
        <v>45791</v>
      </c>
      <c r="O729" s="22" t="s">
        <v>955</v>
      </c>
    </row>
    <row r="730" spans="2:15">
      <c r="B730" s="20" t="s">
        <v>1188</v>
      </c>
      <c r="C730" s="28" t="s">
        <v>226</v>
      </c>
      <c r="D730" s="22" t="s">
        <v>19</v>
      </c>
      <c r="E730" s="134" t="str">
        <f>VLOOKUP(D730,'pomocna tabulka'!$B$2:$D$12,3,0)</f>
        <v>Úrad vlády SR</v>
      </c>
      <c r="F730" s="145" t="str">
        <f>+IFERROR(VLOOKUP(VALUE(MID($B730,11,1)),'pomocna tabulka'!$F$2:$G$7,2,0),"")</f>
        <v>Priebežná platba</v>
      </c>
      <c r="G730" s="22" t="s">
        <v>20</v>
      </c>
      <c r="H730" s="112">
        <v>4903.28</v>
      </c>
      <c r="I730" s="22" t="s">
        <v>21</v>
      </c>
      <c r="J730" s="86">
        <v>865.28</v>
      </c>
      <c r="K730" s="123"/>
      <c r="L730" s="86">
        <v>0</v>
      </c>
      <c r="M730" s="59">
        <f t="shared" si="21"/>
        <v>5768.5599999999995</v>
      </c>
      <c r="N730" s="90">
        <v>45791</v>
      </c>
      <c r="O730" s="22" t="s">
        <v>955</v>
      </c>
    </row>
    <row r="731" spans="2:15">
      <c r="B731" s="20" t="s">
        <v>1189</v>
      </c>
      <c r="C731" s="28" t="s">
        <v>1190</v>
      </c>
      <c r="D731" s="22" t="s">
        <v>19</v>
      </c>
      <c r="E731" s="134" t="str">
        <f>VLOOKUP(D731,'pomocna tabulka'!$B$2:$D$12,3,0)</f>
        <v>Úrad vlády SR</v>
      </c>
      <c r="F731" s="145" t="str">
        <f>+IFERROR(VLOOKUP(VALUE(MID($B731,11,1)),'pomocna tabulka'!$F$2:$G$7,2,0),"")</f>
        <v>Zálohová platba</v>
      </c>
      <c r="G731" s="22" t="s">
        <v>20</v>
      </c>
      <c r="H731" s="112">
        <v>34000</v>
      </c>
      <c r="I731" s="22" t="s">
        <v>21</v>
      </c>
      <c r="J731" s="112">
        <v>6000</v>
      </c>
      <c r="K731" s="123"/>
      <c r="L731" s="86">
        <v>0</v>
      </c>
      <c r="M731" s="59">
        <f t="shared" si="21"/>
        <v>40000</v>
      </c>
      <c r="N731" s="90">
        <v>45791</v>
      </c>
      <c r="O731" s="22" t="s">
        <v>955</v>
      </c>
    </row>
    <row r="732" spans="2:15">
      <c r="B732" s="20" t="s">
        <v>1191</v>
      </c>
      <c r="C732" s="28" t="s">
        <v>1192</v>
      </c>
      <c r="D732" s="22" t="s">
        <v>19</v>
      </c>
      <c r="E732" s="134" t="str">
        <f>VLOOKUP(D732,'pomocna tabulka'!$B$2:$D$12,3,0)</f>
        <v>Úrad vlády SR</v>
      </c>
      <c r="F732" s="145" t="str">
        <f>+IFERROR(VLOOKUP(VALUE(MID($B732,11,1)),'pomocna tabulka'!$F$2:$G$7,2,0),"")</f>
        <v>Zálohová platba</v>
      </c>
      <c r="G732" s="22" t="s">
        <v>20</v>
      </c>
      <c r="H732" s="112">
        <v>22446.59</v>
      </c>
      <c r="I732" s="22" t="s">
        <v>21</v>
      </c>
      <c r="J732" s="86">
        <v>3961.16</v>
      </c>
      <c r="K732" s="123"/>
      <c r="L732" s="86">
        <v>0</v>
      </c>
      <c r="M732" s="59">
        <f t="shared" si="21"/>
        <v>26407.75</v>
      </c>
      <c r="N732" s="90">
        <v>45792</v>
      </c>
      <c r="O732" s="22" t="s">
        <v>955</v>
      </c>
    </row>
    <row r="733" spans="2:15">
      <c r="B733" s="20" t="s">
        <v>1193</v>
      </c>
      <c r="C733" s="28" t="s">
        <v>1194</v>
      </c>
      <c r="D733" s="22" t="s">
        <v>19</v>
      </c>
      <c r="E733" s="134" t="str">
        <f>VLOOKUP(D733,'pomocna tabulka'!$B$2:$D$12,3,0)</f>
        <v>Úrad vlády SR</v>
      </c>
      <c r="F733" s="145" t="str">
        <f>+IFERROR(VLOOKUP(VALUE(MID($B733,11,1)),'pomocna tabulka'!$F$2:$G$7,2,0),"")</f>
        <v>Zálohová platba</v>
      </c>
      <c r="G733" s="22" t="s">
        <v>20</v>
      </c>
      <c r="H733" s="112">
        <v>34000</v>
      </c>
      <c r="I733" s="22" t="s">
        <v>21</v>
      </c>
      <c r="J733" s="112">
        <v>6000</v>
      </c>
      <c r="K733" s="123"/>
      <c r="L733" s="86">
        <v>0</v>
      </c>
      <c r="M733" s="59">
        <f t="shared" si="21"/>
        <v>40000</v>
      </c>
      <c r="N733" s="90">
        <v>45792</v>
      </c>
      <c r="O733" s="22" t="s">
        <v>955</v>
      </c>
    </row>
    <row r="734" spans="2:15">
      <c r="B734" s="20" t="s">
        <v>1195</v>
      </c>
      <c r="C734" s="28" t="s">
        <v>1196</v>
      </c>
      <c r="D734" s="22" t="s">
        <v>29</v>
      </c>
      <c r="E734" s="134" t="str">
        <f>VLOOKUP(D734,'pomocna tabulka'!$B$2:$D$12,3,0)</f>
        <v>MIRRI SR</v>
      </c>
      <c r="F734" s="145" t="str">
        <f>+IFERROR(VLOOKUP(VALUE(MID($B734,11,1)),'pomocna tabulka'!$F$2:$G$7,2,0),"")</f>
        <v>Priebežná platba</v>
      </c>
      <c r="G734" s="22" t="s">
        <v>30</v>
      </c>
      <c r="H734" s="112">
        <v>11451.23</v>
      </c>
      <c r="I734" s="22" t="s">
        <v>31</v>
      </c>
      <c r="J734" s="86">
        <v>2649.58</v>
      </c>
      <c r="K734" s="123"/>
      <c r="L734" s="86">
        <v>0</v>
      </c>
      <c r="M734" s="59">
        <f t="shared" si="21"/>
        <v>14100.81</v>
      </c>
      <c r="N734" s="90">
        <v>45791</v>
      </c>
      <c r="O734" s="22" t="s">
        <v>955</v>
      </c>
    </row>
    <row r="735" spans="2:15" ht="30.75" customHeight="1">
      <c r="B735" s="20" t="s">
        <v>1197</v>
      </c>
      <c r="C735" s="18" t="s">
        <v>509</v>
      </c>
      <c r="D735" s="22" t="s">
        <v>314</v>
      </c>
      <c r="E735" s="134" t="str">
        <f>VLOOKUP(D735,'pomocna tabulka'!$B$2:$D$12,3,0)</f>
        <v xml:space="preserve">Slovenská inovačná a energetická agentúra </v>
      </c>
      <c r="F735" s="145" t="str">
        <f>+IFERROR(VLOOKUP(VALUE(MID($B735,11,1)),'pomocna tabulka'!$F$2:$G$7,2,0),"")</f>
        <v>Zálohová platba</v>
      </c>
      <c r="G735" s="22" t="s">
        <v>1198</v>
      </c>
      <c r="H735" s="112">
        <v>255000</v>
      </c>
      <c r="I735" s="22" t="s">
        <v>1199</v>
      </c>
      <c r="J735" s="86">
        <v>45000</v>
      </c>
      <c r="K735" s="123"/>
      <c r="L735" s="86">
        <v>0</v>
      </c>
      <c r="M735" s="59">
        <f t="shared" si="21"/>
        <v>300000</v>
      </c>
      <c r="N735" s="90">
        <v>45791</v>
      </c>
      <c r="O735" s="22" t="s">
        <v>955</v>
      </c>
    </row>
    <row r="736" spans="2:15">
      <c r="B736" s="20" t="s">
        <v>1200</v>
      </c>
      <c r="C736" s="28" t="s">
        <v>1201</v>
      </c>
      <c r="D736" s="22" t="s">
        <v>29</v>
      </c>
      <c r="E736" s="134" t="str">
        <f>VLOOKUP(D736,'pomocna tabulka'!$B$2:$D$12,3,0)</f>
        <v>MIRRI SR</v>
      </c>
      <c r="F736" s="145" t="str">
        <f>+IFERROR(VLOOKUP(VALUE(MID($B736,11,1)),'pomocna tabulka'!$F$2:$G$7,2,0),"")</f>
        <v>Zálohová platba</v>
      </c>
      <c r="G736" s="22" t="s">
        <v>30</v>
      </c>
      <c r="H736" s="112">
        <v>68409.78</v>
      </c>
      <c r="I736" s="22" t="s">
        <v>31</v>
      </c>
      <c r="J736" s="86">
        <v>14996.74</v>
      </c>
      <c r="K736" s="22" t="s">
        <v>65</v>
      </c>
      <c r="L736" s="86">
        <v>6593.48</v>
      </c>
      <c r="M736" s="59">
        <f t="shared" si="21"/>
        <v>90000</v>
      </c>
      <c r="N736" s="90">
        <v>45791</v>
      </c>
      <c r="O736" s="22" t="s">
        <v>955</v>
      </c>
    </row>
    <row r="737" spans="2:15">
      <c r="B737" s="20" t="s">
        <v>1202</v>
      </c>
      <c r="C737" s="28" t="s">
        <v>917</v>
      </c>
      <c r="D737" s="22" t="s">
        <v>29</v>
      </c>
      <c r="E737" s="134" t="str">
        <f>VLOOKUP(D737,'pomocna tabulka'!$B$2:$D$12,3,0)</f>
        <v>MIRRI SR</v>
      </c>
      <c r="F737" s="145" t="str">
        <f>+IFERROR(VLOOKUP(VALUE(MID($B737,11,1)),'pomocna tabulka'!$F$2:$G$7,2,0),"")</f>
        <v>Priebežná platba</v>
      </c>
      <c r="G737" s="22" t="s">
        <v>30</v>
      </c>
      <c r="H737" s="112">
        <v>18485.63</v>
      </c>
      <c r="I737" s="22" t="s">
        <v>31</v>
      </c>
      <c r="J737" s="86">
        <v>4052.41</v>
      </c>
      <c r="K737" s="22" t="s">
        <v>65</v>
      </c>
      <c r="L737" s="86">
        <v>1781.68</v>
      </c>
      <c r="M737" s="59">
        <f t="shared" si="21"/>
        <v>24319.72</v>
      </c>
      <c r="N737" s="90">
        <v>45791</v>
      </c>
      <c r="O737" s="22" t="s">
        <v>955</v>
      </c>
    </row>
    <row r="738" spans="2:15">
      <c r="B738" s="20" t="s">
        <v>1203</v>
      </c>
      <c r="C738" s="18" t="s">
        <v>1204</v>
      </c>
      <c r="D738" s="22" t="s">
        <v>29</v>
      </c>
      <c r="E738" s="134" t="str">
        <f>VLOOKUP(D738,'pomocna tabulka'!$B$2:$D$12,3,0)</f>
        <v>MIRRI SR</v>
      </c>
      <c r="F738" s="145" t="str">
        <f>+IFERROR(VLOOKUP(VALUE(MID($B738,11,1)),'pomocna tabulka'!$F$2:$G$7,2,0),"")</f>
        <v>Priebežná platba</v>
      </c>
      <c r="G738" s="22" t="s">
        <v>30</v>
      </c>
      <c r="H738" s="112">
        <v>92102.44</v>
      </c>
      <c r="I738" s="22" t="s">
        <v>31</v>
      </c>
      <c r="J738" s="86">
        <v>20190.62</v>
      </c>
      <c r="K738" s="17" t="s">
        <v>65</v>
      </c>
      <c r="L738" s="86">
        <v>8877.0300000000007</v>
      </c>
      <c r="M738" s="59">
        <f t="shared" si="21"/>
        <v>121170.09</v>
      </c>
      <c r="N738" s="90">
        <v>45791</v>
      </c>
      <c r="O738" s="22" t="s">
        <v>955</v>
      </c>
    </row>
    <row r="739" spans="2:15">
      <c r="B739" s="20" t="s">
        <v>1205</v>
      </c>
      <c r="C739" s="28" t="s">
        <v>1206</v>
      </c>
      <c r="D739" s="22" t="s">
        <v>29</v>
      </c>
      <c r="E739" s="134" t="str">
        <f>VLOOKUP(D739,'pomocna tabulka'!$B$2:$D$12,3,0)</f>
        <v>MIRRI SR</v>
      </c>
      <c r="F739" s="145" t="str">
        <f>+IFERROR(VLOOKUP(VALUE(MID($B739,11,1)),'pomocna tabulka'!$F$2:$G$7,2,0),"")</f>
        <v>Priebežná platba</v>
      </c>
      <c r="G739" s="22" t="s">
        <v>30</v>
      </c>
      <c r="H739" s="112">
        <v>15536.64</v>
      </c>
      <c r="I739" s="22" t="s">
        <v>31</v>
      </c>
      <c r="J739" s="86">
        <v>3405.94</v>
      </c>
      <c r="K739" s="17" t="s">
        <v>65</v>
      </c>
      <c r="L739" s="86">
        <v>1497.45</v>
      </c>
      <c r="M739" s="59">
        <f t="shared" si="21"/>
        <v>20440.03</v>
      </c>
      <c r="N739" s="90">
        <v>45791</v>
      </c>
      <c r="O739" s="22" t="s">
        <v>955</v>
      </c>
    </row>
    <row r="740" spans="2:15">
      <c r="B740" s="20" t="s">
        <v>1207</v>
      </c>
      <c r="C740" s="28" t="s">
        <v>1208</v>
      </c>
      <c r="D740" s="22" t="s">
        <v>29</v>
      </c>
      <c r="E740" s="134" t="str">
        <f>VLOOKUP(D740,'pomocna tabulka'!$B$2:$D$12,3,0)</f>
        <v>MIRRI SR</v>
      </c>
      <c r="F740" s="145" t="str">
        <f>+IFERROR(VLOOKUP(VALUE(MID($B740,11,1)),'pomocna tabulka'!$F$2:$G$7,2,0),"")</f>
        <v>Priebežná platba</v>
      </c>
      <c r="G740" s="22" t="s">
        <v>30</v>
      </c>
      <c r="H740" s="112">
        <v>5525.23</v>
      </c>
      <c r="I740" s="22" t="s">
        <v>31</v>
      </c>
      <c r="J740" s="86">
        <v>1211.23</v>
      </c>
      <c r="K740" s="17" t="s">
        <v>65</v>
      </c>
      <c r="L740" s="86">
        <v>532.53</v>
      </c>
      <c r="M740" s="59">
        <f t="shared" si="21"/>
        <v>7268.9899999999989</v>
      </c>
      <c r="N740" s="90">
        <v>45791</v>
      </c>
      <c r="O740" s="22" t="s">
        <v>955</v>
      </c>
    </row>
    <row r="741" spans="2:15">
      <c r="B741" s="20" t="s">
        <v>1209</v>
      </c>
      <c r="C741" s="28" t="s">
        <v>1210</v>
      </c>
      <c r="D741" s="22" t="s">
        <v>19</v>
      </c>
      <c r="E741" s="134" t="str">
        <f>VLOOKUP(D741,'pomocna tabulka'!$B$2:$D$12,3,0)</f>
        <v>Úrad vlády SR</v>
      </c>
      <c r="F741" s="145" t="str">
        <f>+IFERROR(VLOOKUP(VALUE(MID($B741,11,1)),'pomocna tabulka'!$F$2:$G$7,2,0),"")</f>
        <v>Priebežná platba</v>
      </c>
      <c r="G741" s="22" t="s">
        <v>20</v>
      </c>
      <c r="H741" s="112">
        <v>8887.27</v>
      </c>
      <c r="I741" s="22" t="s">
        <v>21</v>
      </c>
      <c r="J741" s="86">
        <v>1568.34</v>
      </c>
      <c r="K741" s="123"/>
      <c r="L741" s="86">
        <v>0</v>
      </c>
      <c r="M741" s="59">
        <f t="shared" si="21"/>
        <v>10455.61</v>
      </c>
      <c r="N741" s="90">
        <v>45791</v>
      </c>
      <c r="O741" s="22" t="s">
        <v>955</v>
      </c>
    </row>
    <row r="742" spans="2:15">
      <c r="B742" s="20" t="s">
        <v>1211</v>
      </c>
      <c r="C742" s="28" t="s">
        <v>1171</v>
      </c>
      <c r="D742" s="22" t="s">
        <v>29</v>
      </c>
      <c r="E742" s="134" t="str">
        <f>VLOOKUP(D742,'pomocna tabulka'!$B$2:$D$12,3,0)</f>
        <v>MIRRI SR</v>
      </c>
      <c r="F742" s="145" t="str">
        <f>+IFERROR(VLOOKUP(VALUE(MID($B742,11,1)),'pomocna tabulka'!$F$2:$G$7,2,0),"")</f>
        <v>Priebežná platba</v>
      </c>
      <c r="G742" s="22" t="s">
        <v>30</v>
      </c>
      <c r="H742" s="112">
        <v>19107.189999999999</v>
      </c>
      <c r="I742" s="22" t="s">
        <v>31</v>
      </c>
      <c r="J742" s="86">
        <v>4188.67</v>
      </c>
      <c r="K742" s="17" t="s">
        <v>65</v>
      </c>
      <c r="L742" s="86">
        <v>1841.59</v>
      </c>
      <c r="M742" s="59">
        <f t="shared" si="21"/>
        <v>25137.45</v>
      </c>
      <c r="N742" s="90">
        <v>45791</v>
      </c>
      <c r="O742" s="22" t="s">
        <v>955</v>
      </c>
    </row>
    <row r="743" spans="2:15">
      <c r="B743" s="20" t="s">
        <v>1212</v>
      </c>
      <c r="C743" s="28" t="s">
        <v>1213</v>
      </c>
      <c r="D743" s="22" t="s">
        <v>19</v>
      </c>
      <c r="E743" s="134" t="str">
        <f>VLOOKUP(D743,'pomocna tabulka'!$B$2:$D$12,3,0)</f>
        <v>Úrad vlády SR</v>
      </c>
      <c r="F743" s="145" t="str">
        <f>+IFERROR(VLOOKUP(VALUE(MID($B743,11,1)),'pomocna tabulka'!$F$2:$G$7,2,0),"")</f>
        <v>Zálohová platba</v>
      </c>
      <c r="G743" s="22" t="s">
        <v>20</v>
      </c>
      <c r="H743" s="112">
        <v>85000</v>
      </c>
      <c r="I743" s="22" t="s">
        <v>21</v>
      </c>
      <c r="J743" s="86">
        <v>15000</v>
      </c>
      <c r="K743" s="123"/>
      <c r="L743" s="86">
        <v>0</v>
      </c>
      <c r="M743" s="59">
        <f t="shared" si="21"/>
        <v>100000</v>
      </c>
      <c r="N743" s="90">
        <v>45792</v>
      </c>
      <c r="O743" s="22" t="s">
        <v>955</v>
      </c>
    </row>
    <row r="744" spans="2:15">
      <c r="B744" s="20" t="s">
        <v>1214</v>
      </c>
      <c r="C744" s="28" t="s">
        <v>266</v>
      </c>
      <c r="D744" s="22" t="s">
        <v>19</v>
      </c>
      <c r="E744" s="134" t="str">
        <f>VLOOKUP(D744,'pomocna tabulka'!$B$2:$D$12,3,0)</f>
        <v>Úrad vlády SR</v>
      </c>
      <c r="F744" s="145" t="str">
        <f>+IFERROR(VLOOKUP(VALUE(MID($B744,11,1)),'pomocna tabulka'!$F$2:$G$7,2,0),"")</f>
        <v>Priebežná platba</v>
      </c>
      <c r="G744" s="22" t="s">
        <v>20</v>
      </c>
      <c r="H744" s="112">
        <v>9427.2099999999991</v>
      </c>
      <c r="I744" s="22" t="s">
        <v>21</v>
      </c>
      <c r="J744" s="86">
        <v>1663.63</v>
      </c>
      <c r="K744" s="123"/>
      <c r="L744" s="86">
        <v>0</v>
      </c>
      <c r="M744" s="59">
        <f t="shared" si="21"/>
        <v>11090.84</v>
      </c>
      <c r="N744" s="90">
        <v>45792</v>
      </c>
      <c r="O744" s="22" t="s">
        <v>955</v>
      </c>
    </row>
    <row r="745" spans="2:15">
      <c r="B745" s="20" t="s">
        <v>1215</v>
      </c>
      <c r="C745" s="28" t="s">
        <v>1216</v>
      </c>
      <c r="D745" s="22" t="s">
        <v>19</v>
      </c>
      <c r="E745" s="134" t="str">
        <f>VLOOKUP(D745,'pomocna tabulka'!$B$2:$D$12,3,0)</f>
        <v>Úrad vlády SR</v>
      </c>
      <c r="F745" s="145" t="str">
        <f>+IFERROR(VLOOKUP(VALUE(MID($B745,11,1)),'pomocna tabulka'!$F$2:$G$7,2,0),"")</f>
        <v>Priebežná platba</v>
      </c>
      <c r="G745" s="22" t="s">
        <v>20</v>
      </c>
      <c r="H745" s="112">
        <v>6385.47</v>
      </c>
      <c r="I745" s="22" t="s">
        <v>21</v>
      </c>
      <c r="J745" s="86">
        <v>1126.8499999999999</v>
      </c>
      <c r="K745" s="123"/>
      <c r="L745" s="86">
        <v>0</v>
      </c>
      <c r="M745" s="59">
        <f t="shared" si="21"/>
        <v>7512.32</v>
      </c>
      <c r="N745" s="90">
        <v>45792</v>
      </c>
      <c r="O745" s="22" t="s">
        <v>955</v>
      </c>
    </row>
    <row r="746" spans="2:15">
      <c r="B746" s="20" t="s">
        <v>1217</v>
      </c>
      <c r="C746" s="28" t="s">
        <v>287</v>
      </c>
      <c r="D746" s="22" t="s">
        <v>19</v>
      </c>
      <c r="E746" s="134" t="str">
        <f>VLOOKUP(D746,'pomocna tabulka'!$B$2:$D$12,3,0)</f>
        <v>Úrad vlády SR</v>
      </c>
      <c r="F746" s="145" t="str">
        <f>+IFERROR(VLOOKUP(VALUE(MID($B746,11,1)),'pomocna tabulka'!$F$2:$G$7,2,0),"")</f>
        <v>Priebežná platba</v>
      </c>
      <c r="G746" s="22" t="s">
        <v>20</v>
      </c>
      <c r="H746" s="112">
        <v>8838.1</v>
      </c>
      <c r="I746" s="22" t="s">
        <v>21</v>
      </c>
      <c r="J746" s="86">
        <v>1559.67</v>
      </c>
      <c r="K746" s="123"/>
      <c r="L746" s="86">
        <v>0</v>
      </c>
      <c r="M746" s="59">
        <f t="shared" si="21"/>
        <v>10397.77</v>
      </c>
      <c r="N746" s="90">
        <v>45792</v>
      </c>
      <c r="O746" s="22" t="s">
        <v>955</v>
      </c>
    </row>
    <row r="747" spans="2:15">
      <c r="B747" s="20" t="s">
        <v>1218</v>
      </c>
      <c r="C747" s="28" t="s">
        <v>1219</v>
      </c>
      <c r="D747" s="22" t="s">
        <v>19</v>
      </c>
      <c r="E747" s="134" t="str">
        <f>VLOOKUP(D747,'pomocna tabulka'!$B$2:$D$12,3,0)</f>
        <v>Úrad vlády SR</v>
      </c>
      <c r="F747" s="145" t="str">
        <f>+IFERROR(VLOOKUP(VALUE(MID($B747,11,1)),'pomocna tabulka'!$F$2:$G$7,2,0),"")</f>
        <v>Zálohová platba</v>
      </c>
      <c r="G747" s="22" t="s">
        <v>20</v>
      </c>
      <c r="H747" s="112">
        <v>27961.25</v>
      </c>
      <c r="I747" s="22" t="s">
        <v>21</v>
      </c>
      <c r="J747" s="86">
        <v>4934.34</v>
      </c>
      <c r="K747" s="123"/>
      <c r="L747" s="86">
        <v>0</v>
      </c>
      <c r="M747" s="59">
        <f t="shared" si="21"/>
        <v>32895.589999999997</v>
      </c>
      <c r="N747" s="90">
        <v>45792</v>
      </c>
      <c r="O747" s="22" t="s">
        <v>955</v>
      </c>
    </row>
    <row r="748" spans="2:15">
      <c r="B748" s="20" t="s">
        <v>1220</v>
      </c>
      <c r="C748" s="28" t="s">
        <v>122</v>
      </c>
      <c r="D748" s="22" t="s">
        <v>19</v>
      </c>
      <c r="E748" s="134" t="str">
        <f>VLOOKUP(D748,'pomocna tabulka'!$B$2:$D$12,3,0)</f>
        <v>Úrad vlády SR</v>
      </c>
      <c r="F748" s="145" t="str">
        <f>+IFERROR(VLOOKUP(VALUE(MID($B748,11,1)),'pomocna tabulka'!$F$2:$G$7,2,0),"")</f>
        <v>Priebežná platba</v>
      </c>
      <c r="G748" s="22" t="s">
        <v>20</v>
      </c>
      <c r="H748" s="112">
        <v>9806.65</v>
      </c>
      <c r="I748" s="22" t="s">
        <v>21</v>
      </c>
      <c r="J748" s="86">
        <v>1730.59</v>
      </c>
      <c r="K748" s="123"/>
      <c r="L748" s="86">
        <v>0</v>
      </c>
      <c r="M748" s="59">
        <f t="shared" si="21"/>
        <v>11537.24</v>
      </c>
      <c r="N748" s="90">
        <v>45792</v>
      </c>
      <c r="O748" s="22" t="s">
        <v>955</v>
      </c>
    </row>
    <row r="749" spans="2:15">
      <c r="B749" s="20" t="s">
        <v>1221</v>
      </c>
      <c r="C749" s="28" t="s">
        <v>1222</v>
      </c>
      <c r="D749" s="22" t="s">
        <v>19</v>
      </c>
      <c r="E749" s="134" t="str">
        <f>VLOOKUP(D749,'pomocna tabulka'!$B$2:$D$12,3,0)</f>
        <v>Úrad vlády SR</v>
      </c>
      <c r="F749" s="145" t="str">
        <f>+IFERROR(VLOOKUP(VALUE(MID($B749,11,1)),'pomocna tabulka'!$F$2:$G$7,2,0),"")</f>
        <v>Zálohová platba</v>
      </c>
      <c r="G749" s="22" t="s">
        <v>20</v>
      </c>
      <c r="H749" s="112">
        <v>13600</v>
      </c>
      <c r="I749" s="22" t="s">
        <v>21</v>
      </c>
      <c r="J749" s="86">
        <v>2400</v>
      </c>
      <c r="K749" s="123"/>
      <c r="L749" s="86">
        <v>0</v>
      </c>
      <c r="M749" s="59">
        <f t="shared" si="21"/>
        <v>16000</v>
      </c>
      <c r="N749" s="90">
        <v>45792</v>
      </c>
      <c r="O749" s="22" t="s">
        <v>955</v>
      </c>
    </row>
    <row r="750" spans="2:15">
      <c r="B750" s="20" t="s">
        <v>1223</v>
      </c>
      <c r="C750" s="28" t="s">
        <v>1224</v>
      </c>
      <c r="D750" s="22" t="s">
        <v>19</v>
      </c>
      <c r="E750" s="134" t="str">
        <f>VLOOKUP(D750,'pomocna tabulka'!$B$2:$D$12,3,0)</f>
        <v>Úrad vlády SR</v>
      </c>
      <c r="F750" s="145" t="str">
        <f>+IFERROR(VLOOKUP(VALUE(MID($B750,11,1)),'pomocna tabulka'!$F$2:$G$7,2,0),"")</f>
        <v>Priebežná platba</v>
      </c>
      <c r="G750" s="22" t="s">
        <v>20</v>
      </c>
      <c r="H750" s="112">
        <v>35871.43</v>
      </c>
      <c r="I750" s="22" t="s">
        <v>21</v>
      </c>
      <c r="J750" s="86">
        <v>6330.25</v>
      </c>
      <c r="K750" s="123"/>
      <c r="L750" s="86">
        <v>0</v>
      </c>
      <c r="M750" s="59">
        <f t="shared" si="21"/>
        <v>42201.68</v>
      </c>
      <c r="N750" s="90">
        <v>45792</v>
      </c>
      <c r="O750" s="22" t="s">
        <v>955</v>
      </c>
    </row>
    <row r="751" spans="2:15">
      <c r="B751" s="20" t="s">
        <v>1225</v>
      </c>
      <c r="C751" s="28" t="s">
        <v>178</v>
      </c>
      <c r="D751" s="22" t="s">
        <v>19</v>
      </c>
      <c r="E751" s="134" t="str">
        <f>VLOOKUP(D751,'pomocna tabulka'!$B$2:$D$12,3,0)</f>
        <v>Úrad vlády SR</v>
      </c>
      <c r="F751" s="145" t="str">
        <f>+IFERROR(VLOOKUP(VALUE(MID($B751,11,1)),'pomocna tabulka'!$F$2:$G$7,2,0),"")</f>
        <v>Priebežná platba</v>
      </c>
      <c r="G751" s="22" t="s">
        <v>20</v>
      </c>
      <c r="H751" s="112">
        <v>8950.8700000000008</v>
      </c>
      <c r="I751" s="22" t="s">
        <v>21</v>
      </c>
      <c r="J751" s="86">
        <v>1579.56</v>
      </c>
      <c r="K751" s="123"/>
      <c r="L751" s="86">
        <v>0</v>
      </c>
      <c r="M751" s="59">
        <f t="shared" si="21"/>
        <v>10530.43</v>
      </c>
      <c r="N751" s="90">
        <v>45792</v>
      </c>
      <c r="O751" s="22" t="s">
        <v>955</v>
      </c>
    </row>
    <row r="752" spans="2:15">
      <c r="B752" s="28" t="s">
        <v>1226</v>
      </c>
      <c r="C752" s="28" t="s">
        <v>303</v>
      </c>
      <c r="D752" s="22" t="s">
        <v>19</v>
      </c>
      <c r="E752" s="134" t="str">
        <f>VLOOKUP(D752,'pomocna tabulka'!$B$2:$D$12,3,0)</f>
        <v>Úrad vlády SR</v>
      </c>
      <c r="F752" s="145" t="str">
        <f>+IFERROR(VLOOKUP(VALUE(MID($B752,11,1)),'pomocna tabulka'!$F$2:$G$7,2,0),"")</f>
        <v>Priebežná platba</v>
      </c>
      <c r="G752" s="22" t="s">
        <v>20</v>
      </c>
      <c r="H752" s="112">
        <v>14709.98</v>
      </c>
      <c r="I752" s="22" t="s">
        <v>21</v>
      </c>
      <c r="J752" s="86">
        <v>2595.88</v>
      </c>
      <c r="K752" s="123"/>
      <c r="L752" s="86">
        <v>0</v>
      </c>
      <c r="M752" s="59">
        <f t="shared" si="21"/>
        <v>17305.86</v>
      </c>
      <c r="N752" s="90">
        <v>45793</v>
      </c>
      <c r="O752" s="22" t="s">
        <v>955</v>
      </c>
    </row>
    <row r="753" spans="2:15">
      <c r="B753" s="20" t="s">
        <v>1227</v>
      </c>
      <c r="C753" s="28" t="s">
        <v>1228</v>
      </c>
      <c r="D753" s="22" t="s">
        <v>19</v>
      </c>
      <c r="E753" s="144" t="str">
        <f>VLOOKUP(D753,'pomocna tabulka'!$B$2:$D$12,3,0)</f>
        <v>Úrad vlády SR</v>
      </c>
      <c r="F753" s="145" t="str">
        <f>+IFERROR(VLOOKUP(VALUE(MID($B753,11,1)),'pomocna tabulka'!$F$2:$G$7,2,0),"")</f>
        <v>Zálohová platba</v>
      </c>
      <c r="G753" s="22" t="s">
        <v>20</v>
      </c>
      <c r="H753" s="112">
        <v>42500</v>
      </c>
      <c r="I753" s="22" t="s">
        <v>21</v>
      </c>
      <c r="J753" s="86">
        <v>7500</v>
      </c>
      <c r="K753" s="123"/>
      <c r="L753" s="86">
        <v>0</v>
      </c>
      <c r="M753" s="59">
        <f t="shared" si="21"/>
        <v>50000</v>
      </c>
      <c r="N753" s="90">
        <v>45793</v>
      </c>
      <c r="O753" s="22" t="s">
        <v>955</v>
      </c>
    </row>
    <row r="754" spans="2:15" ht="27" customHeight="1">
      <c r="B754" s="16" t="s">
        <v>1229</v>
      </c>
      <c r="C754" s="18" t="s">
        <v>118</v>
      </c>
      <c r="D754" s="22" t="s">
        <v>29</v>
      </c>
      <c r="E754" s="134" t="str">
        <f>VLOOKUP(D754,'pomocna tabulka'!$B$2:$D$12,3,0)</f>
        <v>MIRRI SR</v>
      </c>
      <c r="F754" s="182" t="str">
        <f>+IFERROR(VLOOKUP(VALUE(MID($B754,11,1)),'pomocna tabulka'!$F$2:$G$7,2,0),"")</f>
        <v>Priebežná platba</v>
      </c>
      <c r="G754" s="22" t="s">
        <v>30</v>
      </c>
      <c r="H754" s="86">
        <v>486122.8</v>
      </c>
      <c r="I754" s="22" t="s">
        <v>31</v>
      </c>
      <c r="J754" s="86">
        <v>162179.97</v>
      </c>
      <c r="K754" s="22" t="s">
        <v>982</v>
      </c>
      <c r="L754" s="86">
        <v>10004.030000000001</v>
      </c>
      <c r="M754" s="59">
        <f t="shared" ref="M754:M775" si="22">SUM(H754+J754+L754)</f>
        <v>658306.80000000005</v>
      </c>
      <c r="N754" s="90">
        <v>45792</v>
      </c>
      <c r="O754" s="136" t="s">
        <v>36</v>
      </c>
    </row>
    <row r="755" spans="2:15" ht="26.25">
      <c r="B755" s="16" t="s">
        <v>1229</v>
      </c>
      <c r="C755" s="18" t="s">
        <v>118</v>
      </c>
      <c r="D755" s="19" t="s">
        <v>29</v>
      </c>
      <c r="E755" s="134" t="str">
        <f>VLOOKUP(D755,'pomocna tabulka'!$B$2:$D$12,3,0)</f>
        <v>MIRRI SR</v>
      </c>
      <c r="F755" s="163" t="str">
        <f>+IFERROR(VLOOKUP(VALUE(MID($B755,11,1)),'pomocna tabulka'!$F$2:$G$7,2,0),"")</f>
        <v>Priebežná platba</v>
      </c>
      <c r="G755" s="22" t="s">
        <v>30</v>
      </c>
      <c r="H755" s="86">
        <v>0</v>
      </c>
      <c r="I755" s="22" t="s">
        <v>31</v>
      </c>
      <c r="J755" s="86">
        <v>0</v>
      </c>
      <c r="K755" s="22" t="s">
        <v>65</v>
      </c>
      <c r="L755" s="86">
        <v>36849.5</v>
      </c>
      <c r="M755" s="59">
        <f t="shared" si="22"/>
        <v>36849.5</v>
      </c>
      <c r="N755" s="90">
        <v>45792</v>
      </c>
      <c r="O755" s="136" t="s">
        <v>36</v>
      </c>
    </row>
    <row r="756" spans="2:15">
      <c r="B756" s="177" t="s">
        <v>1230</v>
      </c>
      <c r="C756" s="180" t="s">
        <v>163</v>
      </c>
      <c r="D756" s="154" t="s">
        <v>19</v>
      </c>
      <c r="E756" s="179" t="str">
        <f>VLOOKUP(D756,'pomocna tabulka'!$B$2:$D$12,3,0)</f>
        <v>Úrad vlády SR</v>
      </c>
      <c r="F756" s="181" t="str">
        <f>+IFERROR(VLOOKUP(VALUE(MID($B756,11,1)),'pomocna tabulka'!$F$2:$G$7,2,0),"")</f>
        <v>Priebežná platba</v>
      </c>
      <c r="G756" s="22" t="s">
        <v>20</v>
      </c>
      <c r="H756" s="112">
        <v>4903.28</v>
      </c>
      <c r="I756" s="22" t="s">
        <v>21</v>
      </c>
      <c r="J756" s="86">
        <v>865.29</v>
      </c>
      <c r="K756" s="123"/>
      <c r="L756" s="86">
        <v>0</v>
      </c>
      <c r="M756" s="59">
        <f t="shared" si="22"/>
        <v>5768.57</v>
      </c>
      <c r="N756" s="90">
        <v>45793</v>
      </c>
      <c r="O756" s="22" t="s">
        <v>955</v>
      </c>
    </row>
    <row r="757" spans="2:15">
      <c r="B757" s="20" t="s">
        <v>1231</v>
      </c>
      <c r="C757" s="18" t="s">
        <v>276</v>
      </c>
      <c r="D757" s="22" t="s">
        <v>29</v>
      </c>
      <c r="E757" s="134" t="str">
        <f>VLOOKUP(D757,'pomocna tabulka'!$B$2:$D$12,3,0)</f>
        <v>MIRRI SR</v>
      </c>
      <c r="F757" s="145" t="str">
        <f>+IFERROR(VLOOKUP(VALUE(MID($B757,11,1)),'pomocna tabulka'!$F$2:$G$7,2,0),"")</f>
        <v>Zálohová platba</v>
      </c>
      <c r="G757" s="22" t="s">
        <v>197</v>
      </c>
      <c r="H757" s="112">
        <v>517391.3</v>
      </c>
      <c r="I757" s="22" t="s">
        <v>198</v>
      </c>
      <c r="J757" s="86">
        <v>42608.7</v>
      </c>
      <c r="K757" s="123"/>
      <c r="L757" s="86">
        <v>0</v>
      </c>
      <c r="M757" s="59">
        <f t="shared" si="22"/>
        <v>560000</v>
      </c>
      <c r="N757" s="90">
        <v>45793</v>
      </c>
      <c r="O757" s="22" t="s">
        <v>955</v>
      </c>
    </row>
    <row r="758" spans="2:15">
      <c r="B758" s="20" t="s">
        <v>1232</v>
      </c>
      <c r="C758" s="28" t="s">
        <v>163</v>
      </c>
      <c r="D758" s="22" t="s">
        <v>19</v>
      </c>
      <c r="E758" s="134" t="str">
        <f>VLOOKUP(D758,'pomocna tabulka'!$B$2:$D$12,3,0)</f>
        <v>Úrad vlády SR</v>
      </c>
      <c r="F758" s="145" t="str">
        <f>+IFERROR(VLOOKUP(VALUE(MID($B758,11,1)),'pomocna tabulka'!$F$2:$G$7,2,0),"")</f>
        <v>Priebežná platba</v>
      </c>
      <c r="G758" s="22" t="s">
        <v>20</v>
      </c>
      <c r="H758" s="112">
        <v>4355.57</v>
      </c>
      <c r="I758" s="22" t="s">
        <v>21</v>
      </c>
      <c r="J758" s="86">
        <v>768.63</v>
      </c>
      <c r="K758" s="123"/>
      <c r="L758" s="86">
        <v>0</v>
      </c>
      <c r="M758" s="59">
        <f t="shared" si="22"/>
        <v>5124.2</v>
      </c>
      <c r="N758" s="90">
        <v>45793</v>
      </c>
      <c r="O758" s="22" t="s">
        <v>955</v>
      </c>
    </row>
    <row r="759" spans="2:15">
      <c r="B759" s="20" t="s">
        <v>1233</v>
      </c>
      <c r="C759" s="28" t="s">
        <v>1196</v>
      </c>
      <c r="D759" s="22" t="s">
        <v>29</v>
      </c>
      <c r="E759" s="134" t="str">
        <f>VLOOKUP(D759,'pomocna tabulka'!$B$2:$D$12,3,0)</f>
        <v>MIRRI SR</v>
      </c>
      <c r="F759" s="145" t="str">
        <f>+IFERROR(VLOOKUP(VALUE(MID($B759,11,1)),'pomocna tabulka'!$F$2:$G$7,2,0),"")</f>
        <v>Priebežná platba</v>
      </c>
      <c r="G759" s="22" t="s">
        <v>30</v>
      </c>
      <c r="H759" s="112">
        <v>31812.66</v>
      </c>
      <c r="I759" s="22" t="s">
        <v>31</v>
      </c>
      <c r="J759" s="86">
        <v>7360.79</v>
      </c>
      <c r="K759" s="123"/>
      <c r="L759" s="86">
        <v>0</v>
      </c>
      <c r="M759" s="59">
        <f t="shared" si="22"/>
        <v>39173.449999999997</v>
      </c>
      <c r="N759" s="90">
        <v>45793</v>
      </c>
      <c r="O759" s="22" t="s">
        <v>955</v>
      </c>
    </row>
    <row r="760" spans="2:15">
      <c r="B760" s="20" t="s">
        <v>1234</v>
      </c>
      <c r="C760" s="18" t="s">
        <v>266</v>
      </c>
      <c r="D760" s="22" t="s">
        <v>19</v>
      </c>
      <c r="E760" s="134" t="str">
        <f>VLOOKUP(D760,'pomocna tabulka'!$B$2:$D$12,3,0)</f>
        <v>Úrad vlády SR</v>
      </c>
      <c r="F760" s="145" t="str">
        <f>+IFERROR(VLOOKUP(VALUE(MID($B760,11,1)),'pomocna tabulka'!$F$2:$G$7,2,0),"")</f>
        <v>Priebežná platba</v>
      </c>
      <c r="G760" s="22" t="s">
        <v>20</v>
      </c>
      <c r="H760" s="112">
        <v>9775.09</v>
      </c>
      <c r="I760" s="22" t="s">
        <v>21</v>
      </c>
      <c r="J760" s="86">
        <v>1725.02</v>
      </c>
      <c r="K760" s="123"/>
      <c r="L760" s="86">
        <v>0</v>
      </c>
      <c r="M760" s="59">
        <f t="shared" si="22"/>
        <v>11500.11</v>
      </c>
      <c r="N760" s="90">
        <v>45793</v>
      </c>
      <c r="O760" s="22" t="s">
        <v>955</v>
      </c>
    </row>
    <row r="761" spans="2:15" ht="26.25" customHeight="1">
      <c r="B761" s="20" t="s">
        <v>1235</v>
      </c>
      <c r="C761" s="28" t="s">
        <v>1236</v>
      </c>
      <c r="D761" s="22" t="s">
        <v>314</v>
      </c>
      <c r="E761" s="134" t="str">
        <f>VLOOKUP(D761,'pomocna tabulka'!$B$2:$D$12,3,0)</f>
        <v xml:space="preserve">Slovenská inovačná a energetická agentúra </v>
      </c>
      <c r="F761" s="145" t="str">
        <f>+IFERROR(VLOOKUP(VALUE(MID($B761,11,1)),'pomocna tabulka'!$F$2:$G$7,2,0),"")</f>
        <v>Priebežná platba</v>
      </c>
      <c r="G761" s="22" t="s">
        <v>315</v>
      </c>
      <c r="H761" s="112">
        <v>17000</v>
      </c>
      <c r="I761" s="22" t="s">
        <v>316</v>
      </c>
      <c r="J761" s="86">
        <v>3000</v>
      </c>
      <c r="K761" s="123"/>
      <c r="L761" s="86">
        <v>0</v>
      </c>
      <c r="M761" s="59">
        <f t="shared" si="22"/>
        <v>20000</v>
      </c>
      <c r="N761" s="90">
        <v>45793</v>
      </c>
      <c r="O761" s="22" t="s">
        <v>955</v>
      </c>
    </row>
    <row r="762" spans="2:15">
      <c r="B762" s="20" t="s">
        <v>1237</v>
      </c>
      <c r="C762" s="28" t="s">
        <v>1238</v>
      </c>
      <c r="D762" s="22" t="s">
        <v>19</v>
      </c>
      <c r="E762" s="134" t="str">
        <f>VLOOKUP(D762,'pomocna tabulka'!$B$2:$D$12,3,0)</f>
        <v>Úrad vlády SR</v>
      </c>
      <c r="F762" s="145" t="str">
        <f>+IFERROR(VLOOKUP(VALUE(MID($B762,11,1)),'pomocna tabulka'!$F$2:$G$7,2,0),"")</f>
        <v>Zálohová platba</v>
      </c>
      <c r="G762" s="22" t="s">
        <v>20</v>
      </c>
      <c r="H762" s="112">
        <v>51000</v>
      </c>
      <c r="I762" s="22" t="s">
        <v>21</v>
      </c>
      <c r="J762" s="86">
        <v>9000</v>
      </c>
      <c r="K762" s="123"/>
      <c r="L762" s="86">
        <v>0</v>
      </c>
      <c r="M762" s="59">
        <f t="shared" si="22"/>
        <v>60000</v>
      </c>
      <c r="N762" s="90">
        <v>45793</v>
      </c>
      <c r="O762" s="22" t="s">
        <v>955</v>
      </c>
    </row>
    <row r="763" spans="2:15">
      <c r="B763" s="20" t="s">
        <v>1239</v>
      </c>
      <c r="C763" s="18" t="s">
        <v>1240</v>
      </c>
      <c r="D763" s="22" t="s">
        <v>19</v>
      </c>
      <c r="E763" s="134" t="str">
        <f>VLOOKUP(D763,'pomocna tabulka'!$B$2:$D$12,3,0)</f>
        <v>Úrad vlády SR</v>
      </c>
      <c r="F763" s="145" t="str">
        <f>+IFERROR(VLOOKUP(VALUE(MID($B763,11,1)),'pomocna tabulka'!$F$2:$G$7,2,0),"")</f>
        <v>Zálohová platba</v>
      </c>
      <c r="G763" s="22" t="s">
        <v>20</v>
      </c>
      <c r="H763" s="112">
        <v>29750</v>
      </c>
      <c r="I763" s="22" t="s">
        <v>21</v>
      </c>
      <c r="J763" s="86">
        <v>5250</v>
      </c>
      <c r="K763" s="123"/>
      <c r="L763" s="86">
        <v>0</v>
      </c>
      <c r="M763" s="59">
        <f t="shared" si="22"/>
        <v>35000</v>
      </c>
      <c r="N763" s="90">
        <v>45793</v>
      </c>
      <c r="O763" s="22" t="s">
        <v>955</v>
      </c>
    </row>
    <row r="764" spans="2:15">
      <c r="B764" s="20" t="s">
        <v>1241</v>
      </c>
      <c r="C764" s="28" t="s">
        <v>660</v>
      </c>
      <c r="D764" s="22" t="s">
        <v>19</v>
      </c>
      <c r="E764" s="134" t="str">
        <f>VLOOKUP(D764,'pomocna tabulka'!$B$2:$D$12,3,0)</f>
        <v>Úrad vlády SR</v>
      </c>
      <c r="F764" s="145" t="str">
        <f>+IFERROR(VLOOKUP(VALUE(MID($B764,11,1)),'pomocna tabulka'!$F$2:$G$7,2,0),"")</f>
        <v>Priebežná platba</v>
      </c>
      <c r="G764" s="22" t="s">
        <v>20</v>
      </c>
      <c r="H764" s="112">
        <v>29419.84</v>
      </c>
      <c r="I764" s="22" t="s">
        <v>21</v>
      </c>
      <c r="J764" s="86">
        <v>5191.74</v>
      </c>
      <c r="K764" s="123"/>
      <c r="L764" s="86">
        <v>0</v>
      </c>
      <c r="M764" s="59">
        <f t="shared" si="22"/>
        <v>34611.58</v>
      </c>
      <c r="N764" s="90">
        <v>45793</v>
      </c>
      <c r="O764" s="22" t="s">
        <v>955</v>
      </c>
    </row>
    <row r="765" spans="2:15">
      <c r="B765" s="20" t="s">
        <v>1242</v>
      </c>
      <c r="C765" s="28" t="s">
        <v>547</v>
      </c>
      <c r="D765" s="22" t="s">
        <v>19</v>
      </c>
      <c r="E765" s="134" t="str">
        <f>VLOOKUP(D765,'pomocna tabulka'!$B$2:$D$12,3,0)</f>
        <v>Úrad vlády SR</v>
      </c>
      <c r="F765" s="145" t="str">
        <f>+IFERROR(VLOOKUP(VALUE(MID($B765,11,1)),'pomocna tabulka'!$F$2:$G$7,2,0),"")</f>
        <v>Priebežná platba</v>
      </c>
      <c r="G765" s="22" t="s">
        <v>20</v>
      </c>
      <c r="H765" s="112">
        <v>4903.28</v>
      </c>
      <c r="I765" s="22" t="s">
        <v>21</v>
      </c>
      <c r="J765" s="86">
        <v>865.29</v>
      </c>
      <c r="K765" s="123"/>
      <c r="L765" s="86">
        <v>0</v>
      </c>
      <c r="M765" s="59">
        <f t="shared" si="22"/>
        <v>5768.57</v>
      </c>
      <c r="N765" s="90">
        <v>45793</v>
      </c>
      <c r="O765" s="22" t="s">
        <v>955</v>
      </c>
    </row>
    <row r="766" spans="2:15">
      <c r="B766" s="20" t="s">
        <v>1243</v>
      </c>
      <c r="C766" s="18" t="s">
        <v>1244</v>
      </c>
      <c r="D766" s="22" t="s">
        <v>19</v>
      </c>
      <c r="E766" s="134" t="str">
        <f>VLOOKUP(D766,'pomocna tabulka'!$B$2:$D$12,3,0)</f>
        <v>Úrad vlády SR</v>
      </c>
      <c r="F766" s="145" t="str">
        <f>+IFERROR(VLOOKUP(VALUE(MID($B766,11,1)),'pomocna tabulka'!$F$2:$G$7,2,0),"")</f>
        <v>Zálohová platba</v>
      </c>
      <c r="G766" s="22" t="s">
        <v>20</v>
      </c>
      <c r="H766" s="112">
        <v>53635</v>
      </c>
      <c r="I766" s="22" t="s">
        <v>21</v>
      </c>
      <c r="J766" s="86">
        <v>9465</v>
      </c>
      <c r="K766" s="123"/>
      <c r="L766" s="86">
        <v>0</v>
      </c>
      <c r="M766" s="59">
        <f t="shared" si="22"/>
        <v>63100</v>
      </c>
      <c r="N766" s="90">
        <v>45793</v>
      </c>
      <c r="O766" s="22" t="s">
        <v>955</v>
      </c>
    </row>
    <row r="767" spans="2:15">
      <c r="B767" s="20" t="s">
        <v>1245</v>
      </c>
      <c r="C767" s="28" t="s">
        <v>278</v>
      </c>
      <c r="D767" s="22" t="s">
        <v>19</v>
      </c>
      <c r="E767" s="134" t="str">
        <f>VLOOKUP(D767,'pomocna tabulka'!$B$2:$D$12,3,0)</f>
        <v>Úrad vlády SR</v>
      </c>
      <c r="F767" s="145" t="str">
        <f>+IFERROR(VLOOKUP(VALUE(MID($B767,11,1)),'pomocna tabulka'!$F$2:$G$7,2,0),"")</f>
        <v>Priebežná platba</v>
      </c>
      <c r="G767" s="22" t="s">
        <v>20</v>
      </c>
      <c r="H767" s="112">
        <v>4804.12</v>
      </c>
      <c r="I767" s="22" t="s">
        <v>21</v>
      </c>
      <c r="J767" s="86">
        <v>847.79</v>
      </c>
      <c r="K767" s="123"/>
      <c r="L767" s="86">
        <v>0</v>
      </c>
      <c r="M767" s="59">
        <f t="shared" si="22"/>
        <v>5651.91</v>
      </c>
      <c r="N767" s="90">
        <v>45793</v>
      </c>
      <c r="O767" s="22" t="s">
        <v>955</v>
      </c>
    </row>
    <row r="768" spans="2:15">
      <c r="B768" s="20" t="s">
        <v>1246</v>
      </c>
      <c r="C768" s="28" t="s">
        <v>99</v>
      </c>
      <c r="D768" s="22" t="s">
        <v>19</v>
      </c>
      <c r="E768" s="134" t="str">
        <f>VLOOKUP(D768,'pomocna tabulka'!$B$2:$D$12,3,0)</f>
        <v>Úrad vlády SR</v>
      </c>
      <c r="F768" s="145" t="str">
        <f>+IFERROR(VLOOKUP(VALUE(MID($B768,11,1)),'pomocna tabulka'!$F$2:$G$7,2,0),"")</f>
        <v>Priebežná platba</v>
      </c>
      <c r="G768" s="22" t="s">
        <v>20</v>
      </c>
      <c r="H768" s="112">
        <v>4903.28</v>
      </c>
      <c r="I768" s="22" t="s">
        <v>21</v>
      </c>
      <c r="J768" s="86">
        <v>865.28</v>
      </c>
      <c r="K768" s="123"/>
      <c r="L768" s="86">
        <v>0</v>
      </c>
      <c r="M768" s="59">
        <f t="shared" si="22"/>
        <v>5768.5599999999995</v>
      </c>
      <c r="N768" s="90">
        <v>45793</v>
      </c>
      <c r="O768" s="22" t="s">
        <v>955</v>
      </c>
    </row>
    <row r="769" spans="2:15">
      <c r="B769" s="20" t="s">
        <v>1247</v>
      </c>
      <c r="C769" s="18" t="s">
        <v>97</v>
      </c>
      <c r="D769" s="22" t="s">
        <v>19</v>
      </c>
      <c r="E769" s="134" t="str">
        <f>VLOOKUP(D769,'pomocna tabulka'!$B$2:$D$12,3,0)</f>
        <v>Úrad vlády SR</v>
      </c>
      <c r="F769" s="145" t="str">
        <f>+IFERROR(VLOOKUP(VALUE(MID($B769,11,1)),'pomocna tabulka'!$F$2:$G$7,2,0),"")</f>
        <v>Priebežná platba</v>
      </c>
      <c r="G769" s="22" t="s">
        <v>20</v>
      </c>
      <c r="H769" s="112">
        <v>8568.64</v>
      </c>
      <c r="I769" s="22" t="s">
        <v>21</v>
      </c>
      <c r="J769" s="86">
        <v>1512.11</v>
      </c>
      <c r="K769" s="123"/>
      <c r="L769" s="86">
        <v>0</v>
      </c>
      <c r="M769" s="59">
        <f t="shared" si="22"/>
        <v>10080.75</v>
      </c>
      <c r="N769" s="90">
        <v>45796</v>
      </c>
      <c r="O769" s="22" t="s">
        <v>955</v>
      </c>
    </row>
    <row r="770" spans="2:15">
      <c r="B770" s="20" t="s">
        <v>1248</v>
      </c>
      <c r="C770" s="28" t="s">
        <v>1249</v>
      </c>
      <c r="D770" s="22" t="s">
        <v>29</v>
      </c>
      <c r="E770" s="134" t="str">
        <f>VLOOKUP(D770,'pomocna tabulka'!$B$2:$D$12,3,0)</f>
        <v>MIRRI SR</v>
      </c>
      <c r="F770" s="145" t="str">
        <f>+IFERROR(VLOOKUP(VALUE(MID($B770,11,1)),'pomocna tabulka'!$F$2:$G$7,2,0),"")</f>
        <v>Priebežná platba</v>
      </c>
      <c r="G770" s="22" t="s">
        <v>197</v>
      </c>
      <c r="H770" s="112">
        <v>21391.439999999999</v>
      </c>
      <c r="I770" s="22" t="s">
        <v>198</v>
      </c>
      <c r="J770" s="86">
        <v>1761.65</v>
      </c>
      <c r="K770" s="123"/>
      <c r="L770" s="86">
        <v>0</v>
      </c>
      <c r="M770" s="59">
        <f t="shared" si="22"/>
        <v>23153.09</v>
      </c>
      <c r="N770" s="90">
        <v>45793</v>
      </c>
      <c r="O770" s="22" t="s">
        <v>955</v>
      </c>
    </row>
    <row r="771" spans="2:15" ht="30" customHeight="1">
      <c r="B771" s="20" t="s">
        <v>1250</v>
      </c>
      <c r="C771" s="28" t="s">
        <v>509</v>
      </c>
      <c r="D771" s="22" t="s">
        <v>314</v>
      </c>
      <c r="E771" s="134" t="str">
        <f>VLOOKUP(D771,'pomocna tabulka'!$B$2:$D$12,3,0)</f>
        <v xml:space="preserve">Slovenská inovačná a energetická agentúra </v>
      </c>
      <c r="F771" s="145" t="str">
        <f>+IFERROR(VLOOKUP(VALUE(MID($B771,11,1)),'pomocna tabulka'!$F$2:$G$7,2,0),"")</f>
        <v>Zálohová platba</v>
      </c>
      <c r="G771" s="22" t="s">
        <v>315</v>
      </c>
      <c r="H771" s="112">
        <v>9300000</v>
      </c>
      <c r="I771" s="22" t="s">
        <v>316</v>
      </c>
      <c r="J771" s="86">
        <v>2700000</v>
      </c>
      <c r="K771" s="123"/>
      <c r="L771" s="86">
        <v>0</v>
      </c>
      <c r="M771" s="59">
        <f t="shared" si="22"/>
        <v>12000000</v>
      </c>
      <c r="N771" s="90">
        <v>45796</v>
      </c>
      <c r="O771" s="22" t="s">
        <v>955</v>
      </c>
    </row>
    <row r="772" spans="2:15">
      <c r="B772" s="20" t="s">
        <v>1251</v>
      </c>
      <c r="C772" s="18" t="s">
        <v>490</v>
      </c>
      <c r="D772" s="22" t="s">
        <v>19</v>
      </c>
      <c r="E772" s="134" t="str">
        <f>VLOOKUP(D772,'pomocna tabulka'!$B$2:$D$12,3,0)</f>
        <v>Úrad vlády SR</v>
      </c>
      <c r="F772" s="145" t="str">
        <f>+IFERROR(VLOOKUP(VALUE(MID($B772,11,1)),'pomocna tabulka'!$F$2:$G$7,2,0),"")</f>
        <v>Priebežná platba</v>
      </c>
      <c r="G772" s="22" t="s">
        <v>20</v>
      </c>
      <c r="H772" s="112">
        <v>8271.83</v>
      </c>
      <c r="I772" s="22" t="s">
        <v>21</v>
      </c>
      <c r="J772" s="86">
        <v>1459.73</v>
      </c>
      <c r="K772" s="123"/>
      <c r="L772" s="86">
        <v>0</v>
      </c>
      <c r="M772" s="59">
        <f t="shared" si="22"/>
        <v>9731.56</v>
      </c>
      <c r="N772" s="90">
        <v>45796</v>
      </c>
      <c r="O772" s="22" t="s">
        <v>955</v>
      </c>
    </row>
    <row r="773" spans="2:15">
      <c r="B773" s="20" t="s">
        <v>1252</v>
      </c>
      <c r="C773" s="28" t="s">
        <v>1253</v>
      </c>
      <c r="D773" s="22" t="s">
        <v>19</v>
      </c>
      <c r="E773" s="134" t="str">
        <f>VLOOKUP(D773,'pomocna tabulka'!$B$2:$D$12,3,0)</f>
        <v>Úrad vlády SR</v>
      </c>
      <c r="F773" s="145" t="str">
        <f>+IFERROR(VLOOKUP(VALUE(MID($B773,11,1)),'pomocna tabulka'!$F$2:$G$7,2,0),"")</f>
        <v>Zálohová platba</v>
      </c>
      <c r="G773" s="22" t="s">
        <v>20</v>
      </c>
      <c r="H773" s="112">
        <v>88400</v>
      </c>
      <c r="I773" s="22" t="s">
        <v>21</v>
      </c>
      <c r="J773" s="86">
        <v>15600</v>
      </c>
      <c r="K773" s="123"/>
      <c r="L773" s="86">
        <v>0</v>
      </c>
      <c r="M773" s="59">
        <f t="shared" si="22"/>
        <v>104000</v>
      </c>
      <c r="N773" s="90">
        <v>45796</v>
      </c>
      <c r="O773" s="22" t="s">
        <v>955</v>
      </c>
    </row>
    <row r="774" spans="2:15">
      <c r="B774" s="20" t="s">
        <v>1254</v>
      </c>
      <c r="C774" s="28" t="s">
        <v>795</v>
      </c>
      <c r="D774" s="22" t="s">
        <v>19</v>
      </c>
      <c r="E774" s="134" t="str">
        <f>VLOOKUP(D774,'pomocna tabulka'!$B$2:$D$12,3,0)</f>
        <v>Úrad vlády SR</v>
      </c>
      <c r="F774" s="145" t="str">
        <f>+IFERROR(VLOOKUP(VALUE(MID($B774,11,1)),'pomocna tabulka'!$F$2:$G$7,2,0),"")</f>
        <v>Zálohová platba</v>
      </c>
      <c r="G774" s="22" t="s">
        <v>20</v>
      </c>
      <c r="H774" s="112">
        <v>13600</v>
      </c>
      <c r="I774" s="22" t="s">
        <v>21</v>
      </c>
      <c r="J774" s="86">
        <v>2400</v>
      </c>
      <c r="K774" s="123"/>
      <c r="L774" s="86">
        <v>0</v>
      </c>
      <c r="M774" s="59">
        <f t="shared" si="22"/>
        <v>16000</v>
      </c>
      <c r="N774" s="90">
        <v>45796</v>
      </c>
      <c r="O774" s="22" t="s">
        <v>955</v>
      </c>
    </row>
    <row r="775" spans="2:15">
      <c r="B775" s="20" t="s">
        <v>1255</v>
      </c>
      <c r="C775" s="18" t="s">
        <v>97</v>
      </c>
      <c r="D775" s="22" t="s">
        <v>19</v>
      </c>
      <c r="E775" s="134" t="str">
        <f>VLOOKUP(D775,'pomocna tabulka'!$B$2:$D$12,3,0)</f>
        <v>Úrad vlády SR</v>
      </c>
      <c r="F775" s="145" t="str">
        <f>+IFERROR(VLOOKUP(VALUE(MID($B775,11,1)),'pomocna tabulka'!$F$2:$G$7,2,0),"")</f>
        <v>Priebežná platba</v>
      </c>
      <c r="G775" s="22" t="s">
        <v>20</v>
      </c>
      <c r="H775" s="112">
        <v>9707.3700000000008</v>
      </c>
      <c r="I775" s="22" t="s">
        <v>21</v>
      </c>
      <c r="J775" s="86">
        <v>1713.07</v>
      </c>
      <c r="K775" s="123"/>
      <c r="L775" s="86">
        <v>0</v>
      </c>
      <c r="M775" s="59">
        <f t="shared" si="22"/>
        <v>11420.44</v>
      </c>
      <c r="N775" s="90">
        <v>45796</v>
      </c>
      <c r="O775" s="22" t="s">
        <v>955</v>
      </c>
    </row>
    <row r="776" spans="2:15">
      <c r="B776" s="20" t="s">
        <v>1256</v>
      </c>
      <c r="C776" s="28" t="s">
        <v>367</v>
      </c>
      <c r="D776" s="22" t="s">
        <v>19</v>
      </c>
      <c r="E776" s="134" t="str">
        <f>VLOOKUP(D776,'pomocna tabulka'!$B$2:$D$12,3,0)</f>
        <v>Úrad vlády SR</v>
      </c>
      <c r="F776" s="145" t="str">
        <f>+IFERROR(VLOOKUP(VALUE(MID($B776,11,1)),'pomocna tabulka'!$F$2:$G$7,2,0),"")</f>
        <v>Priebežná platba</v>
      </c>
      <c r="G776" s="22" t="s">
        <v>20</v>
      </c>
      <c r="H776" s="112">
        <v>4714.16</v>
      </c>
      <c r="I776" s="22" t="s">
        <v>21</v>
      </c>
      <c r="J776" s="86">
        <v>831.91</v>
      </c>
      <c r="K776" s="123"/>
      <c r="L776" s="86">
        <v>0</v>
      </c>
      <c r="M776" s="59">
        <f t="shared" ref="M776:M839" si="23">SUM(H776+J776+L776)</f>
        <v>5546.07</v>
      </c>
      <c r="N776" s="90">
        <v>45796</v>
      </c>
      <c r="O776" s="22" t="s">
        <v>955</v>
      </c>
    </row>
    <row r="777" spans="2:15">
      <c r="B777" s="20" t="s">
        <v>1257</v>
      </c>
      <c r="C777" s="28" t="s">
        <v>1258</v>
      </c>
      <c r="D777" s="22" t="s">
        <v>19</v>
      </c>
      <c r="E777" s="134" t="str">
        <f>VLOOKUP(D777,'pomocna tabulka'!$B$2:$D$12,3,0)</f>
        <v>Úrad vlády SR</v>
      </c>
      <c r="F777" s="145" t="str">
        <f>+IFERROR(VLOOKUP(VALUE(MID($B777,11,1)),'pomocna tabulka'!$F$2:$G$7,2,0),"")</f>
        <v>Priebežná platba</v>
      </c>
      <c r="G777" s="22" t="s">
        <v>20</v>
      </c>
      <c r="H777" s="112">
        <v>9757.01</v>
      </c>
      <c r="I777" s="22" t="s">
        <v>21</v>
      </c>
      <c r="J777" s="86">
        <v>1721.83</v>
      </c>
      <c r="K777" s="123"/>
      <c r="L777" s="86">
        <v>0</v>
      </c>
      <c r="M777" s="59">
        <f t="shared" si="23"/>
        <v>11478.84</v>
      </c>
      <c r="N777" s="90">
        <v>45796</v>
      </c>
      <c r="O777" s="22" t="s">
        <v>955</v>
      </c>
    </row>
    <row r="778" spans="2:15">
      <c r="B778" s="20" t="s">
        <v>1259</v>
      </c>
      <c r="C778" s="18" t="s">
        <v>1260</v>
      </c>
      <c r="D778" s="22" t="s">
        <v>19</v>
      </c>
      <c r="E778" s="134" t="str">
        <f>VLOOKUP(D778,'pomocna tabulka'!$B$2:$D$12,3,0)</f>
        <v>Úrad vlády SR</v>
      </c>
      <c r="F778" s="145" t="str">
        <f>+IFERROR(VLOOKUP(VALUE(MID($B778,11,1)),'pomocna tabulka'!$F$2:$G$7,2,0),"")</f>
        <v>Zálohová platba</v>
      </c>
      <c r="G778" s="22" t="s">
        <v>20</v>
      </c>
      <c r="H778" s="112">
        <v>14450</v>
      </c>
      <c r="I778" s="22" t="s">
        <v>21</v>
      </c>
      <c r="J778" s="86">
        <v>2550</v>
      </c>
      <c r="K778" s="123"/>
      <c r="L778" s="86">
        <v>0</v>
      </c>
      <c r="M778" s="59">
        <f t="shared" si="23"/>
        <v>17000</v>
      </c>
      <c r="N778" s="90">
        <v>45796</v>
      </c>
      <c r="O778" s="22" t="s">
        <v>955</v>
      </c>
    </row>
    <row r="779" spans="2:15">
      <c r="B779" s="20" t="s">
        <v>1261</v>
      </c>
      <c r="C779" s="28" t="s">
        <v>1262</v>
      </c>
      <c r="D779" s="22" t="s">
        <v>19</v>
      </c>
      <c r="E779" s="134" t="str">
        <f>VLOOKUP(D779,'pomocna tabulka'!$B$2:$D$12,3,0)</f>
        <v>Úrad vlády SR</v>
      </c>
      <c r="F779" s="145" t="str">
        <f>+IFERROR(VLOOKUP(VALUE(MID($B779,11,1)),'pomocna tabulka'!$F$2:$G$7,2,0),"")</f>
        <v>Priebežná platba</v>
      </c>
      <c r="G779" s="22" t="s">
        <v>20</v>
      </c>
      <c r="H779" s="112">
        <v>17613.89</v>
      </c>
      <c r="I779" s="22" t="s">
        <v>21</v>
      </c>
      <c r="J779" s="86">
        <v>3108.33</v>
      </c>
      <c r="K779" s="123"/>
      <c r="L779" s="86">
        <v>0</v>
      </c>
      <c r="M779" s="59">
        <f t="shared" si="23"/>
        <v>20722.22</v>
      </c>
      <c r="N779" s="90">
        <v>45796</v>
      </c>
      <c r="O779" s="22" t="s">
        <v>955</v>
      </c>
    </row>
    <row r="780" spans="2:15">
      <c r="B780" s="20" t="s">
        <v>1263</v>
      </c>
      <c r="C780" s="28" t="s">
        <v>705</v>
      </c>
      <c r="D780" s="22" t="s">
        <v>19</v>
      </c>
      <c r="E780" s="134" t="str">
        <f>VLOOKUP(D780,'pomocna tabulka'!$B$2:$D$12,3,0)</f>
        <v>Úrad vlády SR</v>
      </c>
      <c r="F780" s="145" t="str">
        <f>+IFERROR(VLOOKUP(VALUE(MID($B780,11,1)),'pomocna tabulka'!$F$2:$G$7,2,0),"")</f>
        <v>Priebežná platba</v>
      </c>
      <c r="G780" s="22" t="s">
        <v>20</v>
      </c>
      <c r="H780" s="112">
        <v>28953.41</v>
      </c>
      <c r="I780" s="22" t="s">
        <v>21</v>
      </c>
      <c r="J780" s="86">
        <v>5109.42</v>
      </c>
      <c r="K780" s="123"/>
      <c r="L780" s="86">
        <v>0</v>
      </c>
      <c r="M780" s="59">
        <f t="shared" si="23"/>
        <v>34062.83</v>
      </c>
      <c r="N780" s="90">
        <v>45796</v>
      </c>
      <c r="O780" s="22" t="s">
        <v>955</v>
      </c>
    </row>
    <row r="781" spans="2:15">
      <c r="B781" s="20" t="s">
        <v>1264</v>
      </c>
      <c r="C781" s="18" t="s">
        <v>1265</v>
      </c>
      <c r="D781" s="22" t="s">
        <v>19</v>
      </c>
      <c r="E781" s="134" t="str">
        <f>VLOOKUP(D781,'pomocna tabulka'!$B$2:$D$12,3,0)</f>
        <v>Úrad vlády SR</v>
      </c>
      <c r="F781" s="145" t="str">
        <f>+IFERROR(VLOOKUP(VALUE(MID($B781,11,1)),'pomocna tabulka'!$F$2:$G$7,2,0),"")</f>
        <v>Zálohová platba</v>
      </c>
      <c r="G781" s="22" t="s">
        <v>20</v>
      </c>
      <c r="H781" s="112">
        <v>31365</v>
      </c>
      <c r="I781" s="22" t="s">
        <v>21</v>
      </c>
      <c r="J781" s="86">
        <v>5535</v>
      </c>
      <c r="K781" s="123"/>
      <c r="L781" s="86">
        <v>0</v>
      </c>
      <c r="M781" s="59">
        <f t="shared" si="23"/>
        <v>36900</v>
      </c>
      <c r="N781" s="90">
        <v>45796</v>
      </c>
      <c r="O781" s="22" t="s">
        <v>955</v>
      </c>
    </row>
    <row r="782" spans="2:15">
      <c r="B782" s="20" t="s">
        <v>1266</v>
      </c>
      <c r="C782" s="18" t="s">
        <v>442</v>
      </c>
      <c r="D782" s="22" t="s">
        <v>19</v>
      </c>
      <c r="E782" s="134" t="str">
        <f>VLOOKUP(D782,'pomocna tabulka'!$B$2:$D$12,3,0)</f>
        <v>Úrad vlády SR</v>
      </c>
      <c r="F782" s="145" t="str">
        <f>+IFERROR(VLOOKUP(VALUE(MID($B782,11,1)),'pomocna tabulka'!$F$2:$G$7,2,0),"")</f>
        <v>Priebežná platba</v>
      </c>
      <c r="G782" s="22" t="s">
        <v>20</v>
      </c>
      <c r="H782" s="112">
        <v>4897.25</v>
      </c>
      <c r="I782" s="22" t="s">
        <v>21</v>
      </c>
      <c r="J782" s="86">
        <v>864.22</v>
      </c>
      <c r="K782" s="123"/>
      <c r="L782" s="86">
        <v>0</v>
      </c>
      <c r="M782" s="59">
        <f t="shared" si="23"/>
        <v>5761.47</v>
      </c>
      <c r="N782" s="90">
        <v>45796</v>
      </c>
      <c r="O782" s="22" t="s">
        <v>955</v>
      </c>
    </row>
    <row r="783" spans="2:15">
      <c r="B783" s="20" t="s">
        <v>1267</v>
      </c>
      <c r="C783" s="18" t="s">
        <v>656</v>
      </c>
      <c r="D783" s="22" t="s">
        <v>19</v>
      </c>
      <c r="E783" s="134" t="str">
        <f>VLOOKUP(D783,'pomocna tabulka'!$B$2:$D$12,3,0)</f>
        <v>Úrad vlády SR</v>
      </c>
      <c r="F783" s="145" t="str">
        <f>+IFERROR(VLOOKUP(VALUE(MID($B783,11,1)),'pomocna tabulka'!$F$2:$G$7,2,0),"")</f>
        <v>Priebežná platba</v>
      </c>
      <c r="G783" s="22" t="s">
        <v>20</v>
      </c>
      <c r="H783" s="112">
        <v>9806.5499999999993</v>
      </c>
      <c r="I783" s="22" t="s">
        <v>21</v>
      </c>
      <c r="J783" s="86">
        <v>1730.57</v>
      </c>
      <c r="K783" s="123"/>
      <c r="L783" s="86">
        <v>0</v>
      </c>
      <c r="M783" s="59">
        <f t="shared" si="23"/>
        <v>11537.119999999999</v>
      </c>
      <c r="N783" s="90">
        <v>45796</v>
      </c>
      <c r="O783" s="22" t="s">
        <v>955</v>
      </c>
    </row>
    <row r="784" spans="2:15">
      <c r="B784" s="20" t="s">
        <v>1268</v>
      </c>
      <c r="C784" s="18" t="s">
        <v>908</v>
      </c>
      <c r="D784" s="22" t="s">
        <v>19</v>
      </c>
      <c r="E784" s="134" t="str">
        <f>VLOOKUP(D784,'pomocna tabulka'!$B$2:$D$12,3,0)</f>
        <v>Úrad vlády SR</v>
      </c>
      <c r="F784" s="145" t="str">
        <f>+IFERROR(VLOOKUP(VALUE(MID($B784,11,1)),'pomocna tabulka'!$F$2:$G$7,2,0),"")</f>
        <v>Priebežná platba</v>
      </c>
      <c r="G784" s="22" t="s">
        <v>20</v>
      </c>
      <c r="H784" s="112">
        <v>7298.17</v>
      </c>
      <c r="I784" s="22" t="s">
        <v>21</v>
      </c>
      <c r="J784" s="86">
        <v>1287.9100000000001</v>
      </c>
      <c r="K784" s="123"/>
      <c r="L784" s="86">
        <v>0</v>
      </c>
      <c r="M784" s="59">
        <f t="shared" si="23"/>
        <v>8586.08</v>
      </c>
      <c r="N784" s="90">
        <v>45796</v>
      </c>
      <c r="O784" s="22" t="s">
        <v>955</v>
      </c>
    </row>
    <row r="785" spans="2:15">
      <c r="B785" s="20" t="s">
        <v>1269</v>
      </c>
      <c r="C785" s="28" t="s">
        <v>442</v>
      </c>
      <c r="D785" s="22" t="s">
        <v>19</v>
      </c>
      <c r="E785" s="134" t="str">
        <f>VLOOKUP(D785,'pomocna tabulka'!$B$2:$D$12,3,0)</f>
        <v>Úrad vlády SR</v>
      </c>
      <c r="F785" s="145" t="str">
        <f>+IFERROR(VLOOKUP(VALUE(MID($B785,11,1)),'pomocna tabulka'!$F$2:$G$7,2,0),"")</f>
        <v>Priebežná platba</v>
      </c>
      <c r="G785" s="22" t="s">
        <v>20</v>
      </c>
      <c r="H785" s="112">
        <v>4903.33</v>
      </c>
      <c r="I785" s="22" t="s">
        <v>21</v>
      </c>
      <c r="J785" s="86">
        <v>865.29</v>
      </c>
      <c r="K785" s="123"/>
      <c r="L785" s="86">
        <v>0</v>
      </c>
      <c r="M785" s="59">
        <f t="shared" si="23"/>
        <v>5768.62</v>
      </c>
      <c r="N785" s="90">
        <v>45796</v>
      </c>
      <c r="O785" s="22" t="s">
        <v>955</v>
      </c>
    </row>
    <row r="786" spans="2:15">
      <c r="B786" s="20" t="s">
        <v>1270</v>
      </c>
      <c r="C786" s="28" t="s">
        <v>67</v>
      </c>
      <c r="D786" s="22" t="s">
        <v>19</v>
      </c>
      <c r="E786" s="134" t="str">
        <f>VLOOKUP(D786,'pomocna tabulka'!$B$2:$D$12,3,0)</f>
        <v>Úrad vlády SR</v>
      </c>
      <c r="F786" s="145" t="str">
        <f>+IFERROR(VLOOKUP(VALUE(MID($B786,11,1)),'pomocna tabulka'!$F$2:$G$7,2,0),"")</f>
        <v>Priebežná platba</v>
      </c>
      <c r="G786" s="22" t="s">
        <v>20</v>
      </c>
      <c r="H786" s="112">
        <v>4903.28</v>
      </c>
      <c r="I786" s="22" t="s">
        <v>21</v>
      </c>
      <c r="J786" s="86">
        <v>865.28</v>
      </c>
      <c r="K786" s="123"/>
      <c r="L786" s="86">
        <v>0</v>
      </c>
      <c r="M786" s="59">
        <f t="shared" si="23"/>
        <v>5768.5599999999995</v>
      </c>
      <c r="N786" s="90">
        <v>45796</v>
      </c>
      <c r="O786" s="22" t="s">
        <v>955</v>
      </c>
    </row>
    <row r="787" spans="2:15">
      <c r="B787" s="20" t="s">
        <v>1271</v>
      </c>
      <c r="C787" s="18" t="s">
        <v>40</v>
      </c>
      <c r="D787" s="22" t="s">
        <v>19</v>
      </c>
      <c r="E787" s="134" t="str">
        <f>VLOOKUP(D787,'pomocna tabulka'!$B$2:$D$12,3,0)</f>
        <v>Úrad vlády SR</v>
      </c>
      <c r="F787" s="145" t="str">
        <f>+IFERROR(VLOOKUP(VALUE(MID($B787,11,1)),'pomocna tabulka'!$F$2:$G$7,2,0),"")</f>
        <v>Priebežná platba</v>
      </c>
      <c r="G787" s="22" t="s">
        <v>20</v>
      </c>
      <c r="H787" s="112">
        <v>13310.76</v>
      </c>
      <c r="I787" s="22" t="s">
        <v>21</v>
      </c>
      <c r="J787" s="86">
        <v>2348.96</v>
      </c>
      <c r="K787" s="123"/>
      <c r="L787" s="86">
        <v>0</v>
      </c>
      <c r="M787" s="59">
        <f t="shared" si="23"/>
        <v>15659.720000000001</v>
      </c>
      <c r="N787" s="90">
        <v>45796</v>
      </c>
      <c r="O787" s="22" t="s">
        <v>955</v>
      </c>
    </row>
    <row r="788" spans="2:15">
      <c r="B788" s="20" t="s">
        <v>1272</v>
      </c>
      <c r="C788" s="28" t="s">
        <v>1273</v>
      </c>
      <c r="D788" s="22" t="s">
        <v>19</v>
      </c>
      <c r="E788" s="134" t="str">
        <f>VLOOKUP(D788,'pomocna tabulka'!$B$2:$D$12,3,0)</f>
        <v>Úrad vlády SR</v>
      </c>
      <c r="F788" s="145" t="str">
        <f>+IFERROR(VLOOKUP(VALUE(MID($B788,11,1)),'pomocna tabulka'!$F$2:$G$7,2,0),"")</f>
        <v>Priebežná platba</v>
      </c>
      <c r="G788" s="22" t="s">
        <v>20</v>
      </c>
      <c r="H788" s="112">
        <v>7392.5</v>
      </c>
      <c r="I788" s="22" t="s">
        <v>21</v>
      </c>
      <c r="J788" s="86">
        <v>1304.56</v>
      </c>
      <c r="K788" s="123"/>
      <c r="L788" s="86">
        <v>0</v>
      </c>
      <c r="M788" s="59">
        <f t="shared" si="23"/>
        <v>8697.06</v>
      </c>
      <c r="N788" s="90">
        <v>45796</v>
      </c>
      <c r="O788" s="22" t="s">
        <v>955</v>
      </c>
    </row>
    <row r="789" spans="2:15">
      <c r="B789" s="20" t="s">
        <v>1274</v>
      </c>
      <c r="C789" s="28" t="s">
        <v>134</v>
      </c>
      <c r="D789" s="22" t="s">
        <v>19</v>
      </c>
      <c r="E789" s="134" t="str">
        <f>VLOOKUP(D789,'pomocna tabulka'!$B$2:$D$12,3,0)</f>
        <v>Úrad vlády SR</v>
      </c>
      <c r="F789" s="145" t="str">
        <f>+IFERROR(VLOOKUP(VALUE(MID($B789,11,1)),'pomocna tabulka'!$F$2:$G$7,2,0),"")</f>
        <v>Priebežná platba</v>
      </c>
      <c r="G789" s="22" t="s">
        <v>20</v>
      </c>
      <c r="H789" s="112">
        <v>26306.53</v>
      </c>
      <c r="I789" s="22" t="s">
        <v>21</v>
      </c>
      <c r="J789" s="86">
        <v>4642.33</v>
      </c>
      <c r="K789" s="123"/>
      <c r="L789" s="86">
        <v>0</v>
      </c>
      <c r="M789" s="59">
        <f t="shared" si="23"/>
        <v>30948.86</v>
      </c>
      <c r="N789" s="90">
        <v>45796</v>
      </c>
      <c r="O789" s="22" t="s">
        <v>955</v>
      </c>
    </row>
    <row r="790" spans="2:15">
      <c r="B790" s="20" t="s">
        <v>1275</v>
      </c>
      <c r="C790" s="18" t="s">
        <v>130</v>
      </c>
      <c r="D790" s="22" t="s">
        <v>19</v>
      </c>
      <c r="E790" s="134" t="str">
        <f>VLOOKUP(D790,'pomocna tabulka'!$B$2:$D$12,3,0)</f>
        <v>Úrad vlády SR</v>
      </c>
      <c r="F790" s="145" t="str">
        <f>+IFERROR(VLOOKUP(VALUE(MID($B790,11,1)),'pomocna tabulka'!$F$2:$G$7,2,0),"")</f>
        <v>Priebežná platba</v>
      </c>
      <c r="G790" s="22" t="s">
        <v>20</v>
      </c>
      <c r="H790" s="112">
        <v>4903.28</v>
      </c>
      <c r="I790" s="22" t="s">
        <v>21</v>
      </c>
      <c r="J790" s="86">
        <v>865.28</v>
      </c>
      <c r="K790" s="123"/>
      <c r="L790" s="86">
        <v>0</v>
      </c>
      <c r="M790" s="59">
        <f t="shared" si="23"/>
        <v>5768.5599999999995</v>
      </c>
      <c r="N790" s="90">
        <v>45796</v>
      </c>
      <c r="O790" s="22" t="s">
        <v>955</v>
      </c>
    </row>
    <row r="791" spans="2:15">
      <c r="B791" s="20" t="s">
        <v>1276</v>
      </c>
      <c r="C791" s="28" t="s">
        <v>107</v>
      </c>
      <c r="D791" s="22" t="s">
        <v>19</v>
      </c>
      <c r="E791" s="134" t="str">
        <f>VLOOKUP(D791,'pomocna tabulka'!$B$2:$D$12,3,0)</f>
        <v>Úrad vlády SR</v>
      </c>
      <c r="F791" s="145" t="str">
        <f>+IFERROR(VLOOKUP(VALUE(MID($B791,11,1)),'pomocna tabulka'!$F$2:$G$7,2,0),"")</f>
        <v>Priebežná platba</v>
      </c>
      <c r="G791" s="22" t="s">
        <v>20</v>
      </c>
      <c r="H791" s="112">
        <v>2501.98</v>
      </c>
      <c r="I791" s="22" t="s">
        <v>21</v>
      </c>
      <c r="J791" s="86">
        <v>441.53</v>
      </c>
      <c r="K791" s="123"/>
      <c r="L791" s="86">
        <v>0</v>
      </c>
      <c r="M791" s="59">
        <f t="shared" si="23"/>
        <v>2943.51</v>
      </c>
      <c r="N791" s="90">
        <v>45797</v>
      </c>
      <c r="O791" s="22" t="s">
        <v>955</v>
      </c>
    </row>
    <row r="792" spans="2:15">
      <c r="B792" s="20" t="s">
        <v>1277</v>
      </c>
      <c r="C792" s="28" t="s">
        <v>1278</v>
      </c>
      <c r="D792" s="22" t="s">
        <v>19</v>
      </c>
      <c r="E792" s="134" t="str">
        <f>VLOOKUP(D792,'pomocna tabulka'!$B$2:$D$12,3,0)</f>
        <v>Úrad vlády SR</v>
      </c>
      <c r="F792" s="145" t="str">
        <f>+IFERROR(VLOOKUP(VALUE(MID($B792,11,1)),'pomocna tabulka'!$F$2:$G$7,2,0),"")</f>
        <v>Zálohová platba</v>
      </c>
      <c r="G792" s="22" t="s">
        <v>20</v>
      </c>
      <c r="H792" s="112">
        <v>37873.42</v>
      </c>
      <c r="I792" s="22" t="s">
        <v>21</v>
      </c>
      <c r="J792" s="86">
        <v>6683.55</v>
      </c>
      <c r="K792" s="123"/>
      <c r="L792" s="86">
        <v>0</v>
      </c>
      <c r="M792" s="59">
        <f t="shared" si="23"/>
        <v>44556.97</v>
      </c>
      <c r="N792" s="90">
        <v>45797</v>
      </c>
      <c r="O792" s="22" t="s">
        <v>955</v>
      </c>
    </row>
    <row r="793" spans="2:15" ht="33.75" customHeight="1">
      <c r="B793" s="20" t="s">
        <v>1279</v>
      </c>
      <c r="C793" s="18" t="s">
        <v>1280</v>
      </c>
      <c r="D793" s="22" t="s">
        <v>314</v>
      </c>
      <c r="E793" s="134" t="str">
        <f>VLOOKUP(D793,'pomocna tabulka'!$B$2:$D$12,3,0)</f>
        <v xml:space="preserve">Slovenská inovačná a energetická agentúra </v>
      </c>
      <c r="F793" s="145" t="str">
        <f>+IFERROR(VLOOKUP(VALUE(MID($B793,11,1)),'pomocna tabulka'!$F$2:$G$7,2,0),"")</f>
        <v>Priebežná platba</v>
      </c>
      <c r="G793" s="22" t="s">
        <v>315</v>
      </c>
      <c r="H793" s="112">
        <v>23740.5</v>
      </c>
      <c r="I793" s="22" t="s">
        <v>316</v>
      </c>
      <c r="J793" s="86">
        <v>4189.5</v>
      </c>
      <c r="K793" s="123"/>
      <c r="L793" s="86">
        <v>0</v>
      </c>
      <c r="M793" s="59">
        <f t="shared" si="23"/>
        <v>27930</v>
      </c>
      <c r="N793" s="90">
        <v>45797</v>
      </c>
      <c r="O793" s="22" t="s">
        <v>955</v>
      </c>
    </row>
    <row r="794" spans="2:15">
      <c r="B794" s="183" t="s">
        <v>1281</v>
      </c>
      <c r="C794" s="183" t="s">
        <v>301</v>
      </c>
      <c r="D794" s="22" t="s">
        <v>19</v>
      </c>
      <c r="E794" s="134" t="str">
        <f>VLOOKUP(D794,'pomocna tabulka'!$B$2:$D$12,3,0)</f>
        <v>Úrad vlády SR</v>
      </c>
      <c r="F794" s="145" t="str">
        <f>+IFERROR(VLOOKUP(VALUE(MID($B794,11,1)),'pomocna tabulka'!$F$2:$G$7,2,0),"")</f>
        <v>Priebežná platba</v>
      </c>
      <c r="G794" s="22" t="s">
        <v>20</v>
      </c>
      <c r="H794" s="112">
        <v>5571.08</v>
      </c>
      <c r="I794" s="22" t="s">
        <v>21</v>
      </c>
      <c r="J794" s="86">
        <v>983.13</v>
      </c>
      <c r="K794" s="123"/>
      <c r="L794" s="86">
        <v>0</v>
      </c>
      <c r="M794" s="59">
        <f t="shared" si="23"/>
        <v>6554.21</v>
      </c>
      <c r="N794" s="90">
        <v>45797</v>
      </c>
      <c r="O794" s="22" t="s">
        <v>955</v>
      </c>
    </row>
    <row r="795" spans="2:15" ht="14.25" customHeight="1">
      <c r="B795" s="28" t="s">
        <v>1282</v>
      </c>
      <c r="C795" s="28" t="s">
        <v>1283</v>
      </c>
      <c r="D795" s="22" t="s">
        <v>19</v>
      </c>
      <c r="E795" s="134" t="str">
        <f>VLOOKUP(D795,'pomocna tabulka'!$B$2:$D$12,3,0)</f>
        <v>Úrad vlády SR</v>
      </c>
      <c r="F795" s="145" t="str">
        <f>+IFERROR(VLOOKUP(VALUE(MID($B795,11,1)),'pomocna tabulka'!$F$2:$G$7,2,0),"")</f>
        <v>Zálohová platba</v>
      </c>
      <c r="G795" s="22" t="s">
        <v>20</v>
      </c>
      <c r="H795" s="112">
        <v>40545</v>
      </c>
      <c r="I795" s="22" t="s">
        <v>21</v>
      </c>
      <c r="J795" s="86">
        <v>7155</v>
      </c>
      <c r="K795" s="123"/>
      <c r="L795" s="86">
        <v>0</v>
      </c>
      <c r="M795" s="59">
        <f t="shared" si="23"/>
        <v>47700</v>
      </c>
      <c r="N795" s="90">
        <v>45797</v>
      </c>
      <c r="O795" s="22" t="s">
        <v>955</v>
      </c>
    </row>
    <row r="796" spans="2:15">
      <c r="B796" s="20" t="s">
        <v>1284</v>
      </c>
      <c r="C796" s="18" t="s">
        <v>159</v>
      </c>
      <c r="D796" s="22" t="s">
        <v>19</v>
      </c>
      <c r="E796" s="134" t="str">
        <f>VLOOKUP(D796,'pomocna tabulka'!$B$2:$D$12,3,0)</f>
        <v>Úrad vlády SR</v>
      </c>
      <c r="F796" s="145" t="str">
        <f>+IFERROR(VLOOKUP(VALUE(MID($B796,11,1)),'pomocna tabulka'!$F$2:$G$7,2,0),"")</f>
        <v>Priebežná platba</v>
      </c>
      <c r="G796" s="22" t="s">
        <v>20</v>
      </c>
      <c r="H796" s="112">
        <v>130.38999999999999</v>
      </c>
      <c r="I796" s="22" t="s">
        <v>21</v>
      </c>
      <c r="J796" s="86">
        <v>23.01</v>
      </c>
      <c r="K796" s="123"/>
      <c r="L796" s="86">
        <v>0</v>
      </c>
      <c r="M796" s="59">
        <f t="shared" si="23"/>
        <v>153.39999999999998</v>
      </c>
      <c r="N796" s="90">
        <v>45797</v>
      </c>
      <c r="O796" s="22" t="s">
        <v>955</v>
      </c>
    </row>
    <row r="797" spans="2:15">
      <c r="B797" s="20" t="s">
        <v>1285</v>
      </c>
      <c r="C797" s="28" t="s">
        <v>377</v>
      </c>
      <c r="D797" s="22" t="s">
        <v>19</v>
      </c>
      <c r="E797" s="134" t="str">
        <f>VLOOKUP(D797,'pomocna tabulka'!$B$2:$D$12,3,0)</f>
        <v>Úrad vlády SR</v>
      </c>
      <c r="F797" s="145" t="str">
        <f>+IFERROR(VLOOKUP(VALUE(MID($B797,11,1)),'pomocna tabulka'!$F$2:$G$7,2,0),"")</f>
        <v>Priebežná platba</v>
      </c>
      <c r="G797" s="22" t="s">
        <v>20</v>
      </c>
      <c r="H797" s="112">
        <v>7255.74</v>
      </c>
      <c r="I797" s="22" t="s">
        <v>21</v>
      </c>
      <c r="J797" s="86">
        <v>1280.42</v>
      </c>
      <c r="K797" s="123"/>
      <c r="L797" s="86">
        <v>0</v>
      </c>
      <c r="M797" s="59">
        <f t="shared" si="23"/>
        <v>8536.16</v>
      </c>
      <c r="N797" s="90">
        <v>45797</v>
      </c>
      <c r="O797" s="22" t="s">
        <v>955</v>
      </c>
    </row>
    <row r="798" spans="2:15">
      <c r="B798" s="20" t="s">
        <v>1286</v>
      </c>
      <c r="C798" s="28" t="s">
        <v>389</v>
      </c>
      <c r="D798" s="22" t="s">
        <v>19</v>
      </c>
      <c r="E798" s="134" t="str">
        <f>VLOOKUP(D798,'pomocna tabulka'!$B$2:$D$12,3,0)</f>
        <v>Úrad vlády SR</v>
      </c>
      <c r="F798" s="145" t="str">
        <f>+IFERROR(VLOOKUP(VALUE(MID($B798,11,1)),'pomocna tabulka'!$F$2:$G$7,2,0),"")</f>
        <v>Priebežná platba</v>
      </c>
      <c r="G798" s="22" t="s">
        <v>20</v>
      </c>
      <c r="H798" s="112">
        <v>2451.64</v>
      </c>
      <c r="I798" s="22" t="s">
        <v>21</v>
      </c>
      <c r="J798" s="86">
        <v>432.64</v>
      </c>
      <c r="K798" s="123"/>
      <c r="L798" s="86">
        <v>0</v>
      </c>
      <c r="M798" s="59">
        <f t="shared" si="23"/>
        <v>2884.2799999999997</v>
      </c>
      <c r="N798" s="90">
        <v>45797</v>
      </c>
      <c r="O798" s="22" t="s">
        <v>955</v>
      </c>
    </row>
    <row r="799" spans="2:15">
      <c r="B799" s="20" t="s">
        <v>1287</v>
      </c>
      <c r="C799" s="18" t="s">
        <v>262</v>
      </c>
      <c r="D799" s="22" t="s">
        <v>19</v>
      </c>
      <c r="E799" s="134" t="str">
        <f>VLOOKUP(D799,'pomocna tabulka'!$B$2:$D$12,3,0)</f>
        <v>Úrad vlády SR</v>
      </c>
      <c r="F799" s="145" t="str">
        <f>+IFERROR(VLOOKUP(VALUE(MID($B799,11,1)),'pomocna tabulka'!$F$2:$G$7,2,0),"")</f>
        <v>Priebežná platba</v>
      </c>
      <c r="G799" s="22" t="s">
        <v>20</v>
      </c>
      <c r="H799" s="112">
        <v>9806.56</v>
      </c>
      <c r="I799" s="22" t="s">
        <v>21</v>
      </c>
      <c r="J799" s="86">
        <v>1730.57</v>
      </c>
      <c r="K799" s="123"/>
      <c r="L799" s="86">
        <v>0</v>
      </c>
      <c r="M799" s="59">
        <f t="shared" si="23"/>
        <v>11537.13</v>
      </c>
      <c r="N799" s="90">
        <v>45797</v>
      </c>
      <c r="O799" s="22" t="s">
        <v>955</v>
      </c>
    </row>
    <row r="800" spans="2:15">
      <c r="B800" s="20" t="s">
        <v>1288</v>
      </c>
      <c r="C800" s="28" t="s">
        <v>190</v>
      </c>
      <c r="D800" s="22" t="s">
        <v>19</v>
      </c>
      <c r="E800" s="134" t="str">
        <f>VLOOKUP(D800,'pomocna tabulka'!$B$2:$D$12,3,0)</f>
        <v>Úrad vlády SR</v>
      </c>
      <c r="F800" s="145" t="str">
        <f>+IFERROR(VLOOKUP(VALUE(MID($B800,11,1)),'pomocna tabulka'!$F$2:$G$7,2,0),"")</f>
        <v>Priebežná platba</v>
      </c>
      <c r="G800" s="22" t="s">
        <v>20</v>
      </c>
      <c r="H800" s="112">
        <v>6992.83</v>
      </c>
      <c r="I800" s="22" t="s">
        <v>21</v>
      </c>
      <c r="J800" s="86">
        <v>1234.03</v>
      </c>
      <c r="K800" s="123"/>
      <c r="L800" s="86">
        <v>0</v>
      </c>
      <c r="M800" s="59">
        <f t="shared" si="23"/>
        <v>8226.86</v>
      </c>
      <c r="N800" s="90">
        <v>45797</v>
      </c>
      <c r="O800" s="22" t="s">
        <v>955</v>
      </c>
    </row>
    <row r="801" spans="2:15" ht="27" customHeight="1">
      <c r="B801" s="20" t="s">
        <v>1289</v>
      </c>
      <c r="C801" s="28" t="s">
        <v>1290</v>
      </c>
      <c r="D801" s="22" t="s">
        <v>314</v>
      </c>
      <c r="E801" s="134" t="str">
        <f>VLOOKUP(D801,'pomocna tabulka'!$B$2:$D$12,3,0)</f>
        <v xml:space="preserve">Slovenská inovačná a energetická agentúra </v>
      </c>
      <c r="F801" s="145" t="str">
        <f>+IFERROR(VLOOKUP(VALUE(MID($B801,11,1)),'pomocna tabulka'!$F$2:$G$7,2,0),"")</f>
        <v>Predfinancovanie</v>
      </c>
      <c r="G801" s="22" t="s">
        <v>315</v>
      </c>
      <c r="H801" s="112">
        <v>247706.29</v>
      </c>
      <c r="I801" s="22" t="s">
        <v>316</v>
      </c>
      <c r="J801" s="86">
        <v>43712.88</v>
      </c>
      <c r="K801" s="123"/>
      <c r="L801" s="86">
        <v>0</v>
      </c>
      <c r="M801" s="59">
        <f t="shared" si="23"/>
        <v>291419.17</v>
      </c>
      <c r="N801" s="90">
        <v>45798</v>
      </c>
      <c r="O801" s="22" t="s">
        <v>955</v>
      </c>
    </row>
    <row r="802" spans="2:15">
      <c r="B802" s="20" t="s">
        <v>1291</v>
      </c>
      <c r="C802" s="18" t="s">
        <v>1292</v>
      </c>
      <c r="D802" s="22" t="s">
        <v>19</v>
      </c>
      <c r="E802" s="134" t="str">
        <f>VLOOKUP(D802,'pomocna tabulka'!$B$2:$D$12,3,0)</f>
        <v>Úrad vlády SR</v>
      </c>
      <c r="F802" s="145" t="str">
        <f>+IFERROR(VLOOKUP(VALUE(MID($B802,11,1)),'pomocna tabulka'!$F$2:$G$7,2,0),"")</f>
        <v>Zálohová platba</v>
      </c>
      <c r="G802" s="22" t="s">
        <v>20</v>
      </c>
      <c r="H802" s="112">
        <v>12750</v>
      </c>
      <c r="I802" s="22" t="s">
        <v>21</v>
      </c>
      <c r="J802" s="86">
        <v>2250</v>
      </c>
      <c r="K802" s="123"/>
      <c r="L802" s="86">
        <v>0</v>
      </c>
      <c r="M802" s="59">
        <f t="shared" si="23"/>
        <v>15000</v>
      </c>
      <c r="N802" s="90">
        <v>45797</v>
      </c>
      <c r="O802" s="22" t="s">
        <v>955</v>
      </c>
    </row>
    <row r="803" spans="2:15">
      <c r="B803" s="20" t="s">
        <v>1293</v>
      </c>
      <c r="C803" s="28" t="s">
        <v>652</v>
      </c>
      <c r="D803" s="22" t="s">
        <v>19</v>
      </c>
      <c r="E803" s="134" t="str">
        <f>VLOOKUP(D803,'pomocna tabulka'!$B$2:$D$12,3,0)</f>
        <v>Úrad vlády SR</v>
      </c>
      <c r="F803" s="145" t="str">
        <f>+IFERROR(VLOOKUP(VALUE(MID($B803,11,1)),'pomocna tabulka'!$F$2:$G$7,2,0),"")</f>
        <v>Priebežná platba</v>
      </c>
      <c r="G803" s="22" t="s">
        <v>20</v>
      </c>
      <c r="H803" s="112">
        <v>8531.2000000000007</v>
      </c>
      <c r="I803" s="22" t="s">
        <v>21</v>
      </c>
      <c r="J803" s="86">
        <v>1505.51</v>
      </c>
      <c r="K803" s="123"/>
      <c r="L803" s="86">
        <v>0</v>
      </c>
      <c r="M803" s="59">
        <f t="shared" si="23"/>
        <v>10036.710000000001</v>
      </c>
      <c r="N803" s="90">
        <v>45797</v>
      </c>
      <c r="O803" s="22" t="s">
        <v>955</v>
      </c>
    </row>
    <row r="804" spans="2:15">
      <c r="B804" s="20" t="s">
        <v>1294</v>
      </c>
      <c r="C804" s="28" t="s">
        <v>1295</v>
      </c>
      <c r="D804" s="22" t="s">
        <v>19</v>
      </c>
      <c r="E804" s="134" t="str">
        <f>VLOOKUP(D804,'pomocna tabulka'!$B$2:$D$12,3,0)</f>
        <v>Úrad vlády SR</v>
      </c>
      <c r="F804" s="145" t="str">
        <f>+IFERROR(VLOOKUP(VALUE(MID($B804,11,1)),'pomocna tabulka'!$F$2:$G$7,2,0),"")</f>
        <v>Priebežná platba</v>
      </c>
      <c r="G804" s="22" t="s">
        <v>20</v>
      </c>
      <c r="H804" s="112">
        <v>33958.269999999997</v>
      </c>
      <c r="I804" s="22" t="s">
        <v>21</v>
      </c>
      <c r="J804" s="45">
        <v>5992.63</v>
      </c>
      <c r="K804" s="123"/>
      <c r="L804" s="86">
        <v>0</v>
      </c>
      <c r="M804" s="59">
        <f t="shared" si="23"/>
        <v>39950.899999999994</v>
      </c>
      <c r="N804" s="90">
        <v>45798</v>
      </c>
      <c r="O804" s="22" t="s">
        <v>955</v>
      </c>
    </row>
    <row r="805" spans="2:15">
      <c r="B805" s="20" t="s">
        <v>1296</v>
      </c>
      <c r="C805" s="18" t="s">
        <v>217</v>
      </c>
      <c r="D805" s="22" t="s">
        <v>19</v>
      </c>
      <c r="E805" s="134" t="str">
        <f>VLOOKUP(D805,'pomocna tabulka'!$B$2:$D$12,3,0)</f>
        <v>Úrad vlády SR</v>
      </c>
      <c r="F805" s="145" t="str">
        <f>+IFERROR(VLOOKUP(VALUE(MID($B805,11,1)),'pomocna tabulka'!$F$2:$G$7,2,0),"")</f>
        <v>Priebežná platba</v>
      </c>
      <c r="G805" s="22" t="s">
        <v>20</v>
      </c>
      <c r="H805" s="112">
        <v>27370.52</v>
      </c>
      <c r="I805" s="22" t="s">
        <v>21</v>
      </c>
      <c r="J805" s="86">
        <v>4830.09</v>
      </c>
      <c r="K805" s="123"/>
      <c r="L805" s="86">
        <v>0</v>
      </c>
      <c r="M805" s="59">
        <f t="shared" si="23"/>
        <v>32200.61</v>
      </c>
      <c r="N805" s="90">
        <v>45798</v>
      </c>
      <c r="O805" s="22" t="s">
        <v>955</v>
      </c>
    </row>
    <row r="806" spans="2:15">
      <c r="B806" s="20" t="s">
        <v>1297</v>
      </c>
      <c r="C806" s="28" t="s">
        <v>1298</v>
      </c>
      <c r="D806" s="22" t="s">
        <v>19</v>
      </c>
      <c r="E806" s="134" t="str">
        <f>VLOOKUP(D806,'pomocna tabulka'!$B$2:$D$12,3,0)</f>
        <v>Úrad vlády SR</v>
      </c>
      <c r="F806" s="145" t="str">
        <f>+IFERROR(VLOOKUP(VALUE(MID($B806,11,1)),'pomocna tabulka'!$F$2:$G$7,2,0),"")</f>
        <v>Priebežná platba</v>
      </c>
      <c r="G806" s="22" t="s">
        <v>20</v>
      </c>
      <c r="H806" s="112">
        <v>21155.52</v>
      </c>
      <c r="I806" s="22" t="s">
        <v>21</v>
      </c>
      <c r="J806" s="86">
        <v>3733.33</v>
      </c>
      <c r="K806" s="123"/>
      <c r="L806" s="86">
        <v>0</v>
      </c>
      <c r="M806" s="59">
        <f t="shared" si="23"/>
        <v>24888.85</v>
      </c>
      <c r="N806" s="90">
        <v>45798</v>
      </c>
      <c r="O806" s="22" t="s">
        <v>955</v>
      </c>
    </row>
    <row r="807" spans="2:15">
      <c r="B807" s="20" t="s">
        <v>1299</v>
      </c>
      <c r="C807" s="28" t="s">
        <v>203</v>
      </c>
      <c r="D807" s="22" t="s">
        <v>19</v>
      </c>
      <c r="E807" s="134" t="str">
        <f>VLOOKUP(D807,'pomocna tabulka'!$B$2:$D$12,3,0)</f>
        <v>Úrad vlády SR</v>
      </c>
      <c r="F807" s="145" t="str">
        <f>+IFERROR(VLOOKUP(VALUE(MID($B807,11,1)),'pomocna tabulka'!$F$2:$G$7,2,0),"")</f>
        <v>Priebežná platba</v>
      </c>
      <c r="G807" s="22" t="s">
        <v>20</v>
      </c>
      <c r="H807" s="112">
        <v>9806.56</v>
      </c>
      <c r="I807" s="22" t="s">
        <v>21</v>
      </c>
      <c r="J807" s="86">
        <v>1730.57</v>
      </c>
      <c r="K807" s="123"/>
      <c r="L807" s="86">
        <v>0</v>
      </c>
      <c r="M807" s="59">
        <f t="shared" si="23"/>
        <v>11537.13</v>
      </c>
      <c r="N807" s="90">
        <v>45798</v>
      </c>
      <c r="O807" s="22" t="s">
        <v>955</v>
      </c>
    </row>
    <row r="808" spans="2:15">
      <c r="B808" s="20" t="s">
        <v>1300</v>
      </c>
      <c r="C808" s="18" t="s">
        <v>111</v>
      </c>
      <c r="D808" s="22" t="s">
        <v>19</v>
      </c>
      <c r="E808" s="134" t="str">
        <f>VLOOKUP(D808,'pomocna tabulka'!$B$2:$D$12,3,0)</f>
        <v>Úrad vlády SR</v>
      </c>
      <c r="F808" s="145" t="str">
        <f>+IFERROR(VLOOKUP(VALUE(MID($B808,11,1)),'pomocna tabulka'!$F$2:$G$7,2,0),"")</f>
        <v>Priebežná platba</v>
      </c>
      <c r="G808" s="22" t="s">
        <v>20</v>
      </c>
      <c r="H808" s="112">
        <v>2451.64</v>
      </c>
      <c r="I808" s="22" t="s">
        <v>21</v>
      </c>
      <c r="J808" s="86">
        <v>432.64</v>
      </c>
      <c r="K808" s="123"/>
      <c r="L808" s="86">
        <v>0</v>
      </c>
      <c r="M808" s="59">
        <f t="shared" si="23"/>
        <v>2884.2799999999997</v>
      </c>
      <c r="N808" s="90">
        <v>45798</v>
      </c>
      <c r="O808" s="22" t="s">
        <v>955</v>
      </c>
    </row>
    <row r="809" spans="2:15">
      <c r="B809" s="20" t="s">
        <v>1301</v>
      </c>
      <c r="C809" s="28" t="s">
        <v>124</v>
      </c>
      <c r="D809" s="22" t="s">
        <v>19</v>
      </c>
      <c r="E809" s="134" t="str">
        <f>VLOOKUP(D809,'pomocna tabulka'!$B$2:$D$12,3,0)</f>
        <v>Úrad vlády SR</v>
      </c>
      <c r="F809" s="145" t="str">
        <f>+IFERROR(VLOOKUP(VALUE(MID($B809,11,1)),'pomocna tabulka'!$F$2:$G$7,2,0),"")</f>
        <v>Priebežná platba</v>
      </c>
      <c r="G809" s="22" t="s">
        <v>20</v>
      </c>
      <c r="H809" s="112">
        <v>13916.76</v>
      </c>
      <c r="I809" s="22" t="s">
        <v>21</v>
      </c>
      <c r="J809" s="86">
        <v>2455.9</v>
      </c>
      <c r="K809" s="123"/>
      <c r="L809" s="86">
        <v>0</v>
      </c>
      <c r="M809" s="59">
        <f t="shared" si="23"/>
        <v>16372.66</v>
      </c>
      <c r="N809" s="90">
        <v>45798</v>
      </c>
      <c r="O809" s="22" t="s">
        <v>955</v>
      </c>
    </row>
    <row r="810" spans="2:15">
      <c r="B810" s="20" t="s">
        <v>1302</v>
      </c>
      <c r="C810" s="28" t="s">
        <v>1303</v>
      </c>
      <c r="D810" s="22" t="s">
        <v>19</v>
      </c>
      <c r="E810" s="134" t="str">
        <f>VLOOKUP(D810,'pomocna tabulka'!$B$2:$D$12,3,0)</f>
        <v>Úrad vlády SR</v>
      </c>
      <c r="F810" s="145" t="str">
        <f>+IFERROR(VLOOKUP(VALUE(MID($B810,11,1)),'pomocna tabulka'!$F$2:$G$7,2,0),"")</f>
        <v>Zálohová platba</v>
      </c>
      <c r="G810" s="22" t="s">
        <v>20</v>
      </c>
      <c r="H810" s="112">
        <v>30600</v>
      </c>
      <c r="I810" s="22" t="s">
        <v>21</v>
      </c>
      <c r="J810" s="86">
        <v>5400</v>
      </c>
      <c r="K810" s="123"/>
      <c r="L810" s="86">
        <v>0</v>
      </c>
      <c r="M810" s="59">
        <f t="shared" si="23"/>
        <v>36000</v>
      </c>
      <c r="N810" s="90">
        <v>45798</v>
      </c>
      <c r="O810" s="22" t="s">
        <v>955</v>
      </c>
    </row>
    <row r="811" spans="2:15">
      <c r="B811" s="20" t="s">
        <v>1304</v>
      </c>
      <c r="C811" s="18" t="s">
        <v>149</v>
      </c>
      <c r="D811" s="22" t="s">
        <v>19</v>
      </c>
      <c r="E811" s="134" t="str">
        <f>VLOOKUP(D811,'pomocna tabulka'!$B$2:$D$12,3,0)</f>
        <v>Úrad vlády SR</v>
      </c>
      <c r="F811" s="145" t="str">
        <f>+IFERROR(VLOOKUP(VALUE(MID($B811,11,1)),'pomocna tabulka'!$F$2:$G$7,2,0),"")</f>
        <v>Priebežná platba</v>
      </c>
      <c r="G811" s="22" t="s">
        <v>20</v>
      </c>
      <c r="H811" s="112">
        <v>7354.92</v>
      </c>
      <c r="I811" s="22" t="s">
        <v>21</v>
      </c>
      <c r="J811" s="86">
        <v>1297.93</v>
      </c>
      <c r="K811" s="123"/>
      <c r="L811" s="86">
        <v>0</v>
      </c>
      <c r="M811" s="59">
        <f t="shared" si="23"/>
        <v>8652.85</v>
      </c>
      <c r="N811" s="90">
        <v>45798</v>
      </c>
      <c r="O811" s="22" t="s">
        <v>955</v>
      </c>
    </row>
    <row r="812" spans="2:15">
      <c r="B812" s="20" t="s">
        <v>1305</v>
      </c>
      <c r="C812" s="28" t="s">
        <v>384</v>
      </c>
      <c r="D812" s="22" t="s">
        <v>19</v>
      </c>
      <c r="E812" s="134" t="str">
        <f>VLOOKUP(D812,'pomocna tabulka'!$B$2:$D$12,3,0)</f>
        <v>Úrad vlády SR</v>
      </c>
      <c r="F812" s="145" t="str">
        <f>+IFERROR(VLOOKUP(VALUE(MID($B812,11,1)),'pomocna tabulka'!$F$2:$G$7,2,0),"")</f>
        <v>Priebežná platba</v>
      </c>
      <c r="G812" s="22" t="s">
        <v>20</v>
      </c>
      <c r="H812" s="112">
        <v>4131.24</v>
      </c>
      <c r="I812" s="22" t="s">
        <v>21</v>
      </c>
      <c r="J812" s="86">
        <v>729.04</v>
      </c>
      <c r="K812" s="123"/>
      <c r="L812" s="86">
        <v>0</v>
      </c>
      <c r="M812" s="59">
        <f t="shared" si="23"/>
        <v>4860.28</v>
      </c>
      <c r="N812" s="90">
        <v>45798</v>
      </c>
      <c r="O812" s="22" t="s">
        <v>955</v>
      </c>
    </row>
    <row r="813" spans="2:15">
      <c r="B813" s="20" t="s">
        <v>1306</v>
      </c>
      <c r="C813" s="28" t="s">
        <v>1307</v>
      </c>
      <c r="D813" s="22" t="s">
        <v>19</v>
      </c>
      <c r="E813" s="134" t="str">
        <f>VLOOKUP(D813,'pomocna tabulka'!$B$2:$D$12,3,0)</f>
        <v>Úrad vlády SR</v>
      </c>
      <c r="F813" s="145" t="str">
        <f>+IFERROR(VLOOKUP(VALUE(MID($B813,11,1)),'pomocna tabulka'!$F$2:$G$7,2,0),"")</f>
        <v>Zálohová platba</v>
      </c>
      <c r="G813" s="22" t="s">
        <v>20</v>
      </c>
      <c r="H813" s="112">
        <v>38250</v>
      </c>
      <c r="I813" s="22" t="s">
        <v>21</v>
      </c>
      <c r="J813" s="86">
        <v>6750</v>
      </c>
      <c r="K813" s="123"/>
      <c r="L813" s="86">
        <v>0</v>
      </c>
      <c r="M813" s="59">
        <f t="shared" si="23"/>
        <v>45000</v>
      </c>
      <c r="N813" s="90">
        <v>45799</v>
      </c>
      <c r="O813" s="22" t="s">
        <v>955</v>
      </c>
    </row>
    <row r="814" spans="2:15">
      <c r="B814" s="20" t="s">
        <v>1308</v>
      </c>
      <c r="C814" s="18" t="s">
        <v>124</v>
      </c>
      <c r="D814" s="22" t="s">
        <v>19</v>
      </c>
      <c r="E814" s="134" t="str">
        <f>VLOOKUP(D814,'pomocna tabulka'!$B$2:$D$12,3,0)</f>
        <v>Úrad vlády SR</v>
      </c>
      <c r="F814" s="145" t="str">
        <f>+IFERROR(VLOOKUP(VALUE(MID($B814,11,1)),'pomocna tabulka'!$F$2:$G$7,2,0),"")</f>
        <v>Priebežná platba</v>
      </c>
      <c r="G814" s="22" t="s">
        <v>20</v>
      </c>
      <c r="H814" s="112">
        <v>9806.65</v>
      </c>
      <c r="I814" s="22" t="s">
        <v>21</v>
      </c>
      <c r="J814" s="86">
        <v>1730.59</v>
      </c>
      <c r="K814" s="123"/>
      <c r="L814" s="86">
        <v>0</v>
      </c>
      <c r="M814" s="59">
        <f t="shared" si="23"/>
        <v>11537.24</v>
      </c>
      <c r="N814" s="90">
        <v>45798</v>
      </c>
      <c r="O814" s="22" t="s">
        <v>955</v>
      </c>
    </row>
    <row r="815" spans="2:15">
      <c r="B815" s="20" t="s">
        <v>1309</v>
      </c>
      <c r="C815" s="28" t="s">
        <v>186</v>
      </c>
      <c r="D815" s="22" t="s">
        <v>19</v>
      </c>
      <c r="E815" s="134" t="str">
        <f>VLOOKUP(D815,'pomocna tabulka'!$B$2:$D$12,3,0)</f>
        <v>Úrad vlády SR</v>
      </c>
      <c r="F815" s="145" t="str">
        <f>+IFERROR(VLOOKUP(VALUE(MID($B815,11,1)),'pomocna tabulka'!$F$2:$G$7,2,0),"")</f>
        <v>Priebežná platba</v>
      </c>
      <c r="G815" s="22" t="s">
        <v>20</v>
      </c>
      <c r="H815" s="112">
        <v>9756.9699999999993</v>
      </c>
      <c r="I815" s="22" t="s">
        <v>21</v>
      </c>
      <c r="J815" s="86">
        <v>1721.82</v>
      </c>
      <c r="K815" s="123"/>
      <c r="L815" s="86">
        <v>0</v>
      </c>
      <c r="M815" s="59">
        <f t="shared" si="23"/>
        <v>11478.789999999999</v>
      </c>
      <c r="N815" s="90">
        <v>45799</v>
      </c>
      <c r="O815" s="22" t="s">
        <v>955</v>
      </c>
    </row>
    <row r="816" spans="2:15">
      <c r="B816" s="20" t="s">
        <v>1310</v>
      </c>
      <c r="C816" s="28" t="s">
        <v>334</v>
      </c>
      <c r="D816" s="22" t="s">
        <v>19</v>
      </c>
      <c r="E816" s="134" t="str">
        <f>VLOOKUP(D816,'pomocna tabulka'!$B$2:$D$12,3,0)</f>
        <v>Úrad vlády SR</v>
      </c>
      <c r="F816" s="145" t="str">
        <f>+IFERROR(VLOOKUP(VALUE(MID($B816,11,1)),'pomocna tabulka'!$F$2:$G$7,2,0),"")</f>
        <v>Priebežná platba</v>
      </c>
      <c r="G816" s="22" t="s">
        <v>20</v>
      </c>
      <c r="H816" s="112">
        <v>12258.26</v>
      </c>
      <c r="I816" s="22" t="s">
        <v>21</v>
      </c>
      <c r="J816" s="86">
        <v>2163.2199999999998</v>
      </c>
      <c r="K816" s="123"/>
      <c r="L816" s="86">
        <v>0</v>
      </c>
      <c r="M816" s="59">
        <f t="shared" si="23"/>
        <v>14421.48</v>
      </c>
      <c r="N816" s="90">
        <v>45799</v>
      </c>
      <c r="O816" s="22" t="s">
        <v>955</v>
      </c>
    </row>
    <row r="817" spans="2:15">
      <c r="B817" s="20" t="s">
        <v>1311</v>
      </c>
      <c r="C817" s="18" t="s">
        <v>1312</v>
      </c>
      <c r="D817" s="22" t="s">
        <v>19</v>
      </c>
      <c r="E817" s="134" t="str">
        <f>VLOOKUP(D817,'pomocna tabulka'!$B$2:$D$12,3,0)</f>
        <v>Úrad vlády SR</v>
      </c>
      <c r="F817" s="145" t="str">
        <f>+IFERROR(VLOOKUP(VALUE(MID($B817,11,1)),'pomocna tabulka'!$F$2:$G$7,2,0),"")</f>
        <v>Zálohová platba</v>
      </c>
      <c r="G817" s="22" t="s">
        <v>20</v>
      </c>
      <c r="H817" s="112">
        <v>110500</v>
      </c>
      <c r="I817" s="22" t="s">
        <v>21</v>
      </c>
      <c r="J817" s="86">
        <v>19500</v>
      </c>
      <c r="K817" s="123"/>
      <c r="L817" s="86">
        <v>0</v>
      </c>
      <c r="M817" s="59">
        <f t="shared" si="23"/>
        <v>130000</v>
      </c>
      <c r="N817" s="90">
        <v>45799</v>
      </c>
      <c r="O817" s="22" t="s">
        <v>955</v>
      </c>
    </row>
    <row r="818" spans="2:15">
      <c r="B818" s="20" t="s">
        <v>1313</v>
      </c>
      <c r="C818" s="28" t="s">
        <v>1314</v>
      </c>
      <c r="D818" s="22" t="s">
        <v>19</v>
      </c>
      <c r="E818" s="134" t="str">
        <f>VLOOKUP(D818,'pomocna tabulka'!$B$2:$D$12,3,0)</f>
        <v>Úrad vlády SR</v>
      </c>
      <c r="F818" s="145" t="str">
        <f>+IFERROR(VLOOKUP(VALUE(MID($B818,11,1)),'pomocna tabulka'!$F$2:$G$7,2,0),"")</f>
        <v>Zálohová platba</v>
      </c>
      <c r="G818" s="22" t="s">
        <v>20</v>
      </c>
      <c r="H818" s="112">
        <v>38250</v>
      </c>
      <c r="I818" s="22" t="s">
        <v>21</v>
      </c>
      <c r="J818" s="86">
        <v>6750</v>
      </c>
      <c r="K818" s="123"/>
      <c r="L818" s="86">
        <v>0</v>
      </c>
      <c r="M818" s="59">
        <f t="shared" si="23"/>
        <v>45000</v>
      </c>
      <c r="N818" s="90">
        <v>45799</v>
      </c>
      <c r="O818" s="22" t="s">
        <v>955</v>
      </c>
    </row>
    <row r="819" spans="2:15">
      <c r="B819" s="20" t="s">
        <v>1315</v>
      </c>
      <c r="C819" s="28" t="s">
        <v>239</v>
      </c>
      <c r="D819" s="22" t="s">
        <v>19</v>
      </c>
      <c r="E819" s="134" t="str">
        <f>VLOOKUP(D819,'pomocna tabulka'!$B$2:$D$12,3,0)</f>
        <v>Úrad vlády SR</v>
      </c>
      <c r="F819" s="145" t="str">
        <f>+IFERROR(VLOOKUP(VALUE(MID($B819,11,1)),'pomocna tabulka'!$F$2:$G$7,2,0),"")</f>
        <v>Priebežná platba</v>
      </c>
      <c r="G819" s="22" t="s">
        <v>20</v>
      </c>
      <c r="H819" s="112">
        <v>43926.31</v>
      </c>
      <c r="I819" s="22" t="s">
        <v>21</v>
      </c>
      <c r="J819" s="86">
        <v>7751.7</v>
      </c>
      <c r="K819" s="123"/>
      <c r="L819" s="86">
        <v>0</v>
      </c>
      <c r="M819" s="59">
        <f t="shared" si="23"/>
        <v>51678.009999999995</v>
      </c>
      <c r="N819" s="90">
        <v>45799</v>
      </c>
      <c r="O819" s="22" t="s">
        <v>955</v>
      </c>
    </row>
    <row r="820" spans="2:15">
      <c r="B820" s="20" t="s">
        <v>1316</v>
      </c>
      <c r="C820" s="18" t="s">
        <v>120</v>
      </c>
      <c r="D820" s="22" t="s">
        <v>19</v>
      </c>
      <c r="E820" s="134" t="str">
        <f>VLOOKUP(D820,'pomocna tabulka'!$B$2:$D$12,3,0)</f>
        <v>Úrad vlády SR</v>
      </c>
      <c r="F820" s="145" t="str">
        <f>+IFERROR(VLOOKUP(VALUE(MID($B820,11,1)),'pomocna tabulka'!$F$2:$G$7,2,0),"")</f>
        <v>Priebežná platba</v>
      </c>
      <c r="G820" s="22" t="s">
        <v>20</v>
      </c>
      <c r="H820" s="112">
        <v>9806.57</v>
      </c>
      <c r="I820" s="22" t="s">
        <v>21</v>
      </c>
      <c r="J820" s="86">
        <v>1730.57</v>
      </c>
      <c r="K820" s="123"/>
      <c r="L820" s="86">
        <v>0</v>
      </c>
      <c r="M820" s="59">
        <f t="shared" si="23"/>
        <v>11537.14</v>
      </c>
      <c r="N820" s="90">
        <v>45800</v>
      </c>
      <c r="O820" s="22" t="s">
        <v>955</v>
      </c>
    </row>
    <row r="821" spans="2:15">
      <c r="B821" s="20" t="s">
        <v>1317</v>
      </c>
      <c r="C821" s="28" t="s">
        <v>116</v>
      </c>
      <c r="D821" s="22" t="s">
        <v>19</v>
      </c>
      <c r="E821" s="134" t="str">
        <f>VLOOKUP(D821,'pomocna tabulka'!$B$2:$D$12,3,0)</f>
        <v>Úrad vlády SR</v>
      </c>
      <c r="F821" s="145" t="str">
        <f>+IFERROR(VLOOKUP(VALUE(MID($B821,11,1)),'pomocna tabulka'!$F$2:$G$7,2,0),"")</f>
        <v>Priebežná platba</v>
      </c>
      <c r="G821" s="22" t="s">
        <v>20</v>
      </c>
      <c r="H821" s="112">
        <v>14615.17</v>
      </c>
      <c r="I821" s="22" t="s">
        <v>21</v>
      </c>
      <c r="J821" s="86">
        <v>2579.15</v>
      </c>
      <c r="K821" s="123"/>
      <c r="L821" s="86">
        <v>0</v>
      </c>
      <c r="M821" s="59">
        <f t="shared" si="23"/>
        <v>17194.32</v>
      </c>
      <c r="N821" s="90">
        <v>45800</v>
      </c>
      <c r="O821" s="22" t="s">
        <v>955</v>
      </c>
    </row>
    <row r="822" spans="2:15">
      <c r="B822" s="20" t="s">
        <v>1318</v>
      </c>
      <c r="C822" s="28" t="s">
        <v>1319</v>
      </c>
      <c r="D822" s="22" t="s">
        <v>19</v>
      </c>
      <c r="E822" s="134" t="str">
        <f>VLOOKUP(D822,'pomocna tabulka'!$B$2:$D$12,3,0)</f>
        <v>Úrad vlády SR</v>
      </c>
      <c r="F822" s="145" t="str">
        <f>+IFERROR(VLOOKUP(VALUE(MID($B822,11,1)),'pomocna tabulka'!$F$2:$G$7,2,0),"")</f>
        <v>Zálohová platba</v>
      </c>
      <c r="G822" s="22" t="s">
        <v>20</v>
      </c>
      <c r="H822" s="112">
        <v>26350</v>
      </c>
      <c r="I822" s="22" t="s">
        <v>21</v>
      </c>
      <c r="J822" s="86">
        <v>4650</v>
      </c>
      <c r="K822" s="123"/>
      <c r="L822" s="86">
        <v>0</v>
      </c>
      <c r="M822" s="59">
        <f t="shared" si="23"/>
        <v>31000</v>
      </c>
      <c r="N822" s="90">
        <v>45799</v>
      </c>
      <c r="O822" s="22" t="s">
        <v>955</v>
      </c>
    </row>
    <row r="823" spans="2:15">
      <c r="B823" s="20" t="s">
        <v>1320</v>
      </c>
      <c r="C823" s="18" t="s">
        <v>89</v>
      </c>
      <c r="D823" s="22" t="s">
        <v>19</v>
      </c>
      <c r="E823" s="134" t="str">
        <f>VLOOKUP(D823,'pomocna tabulka'!$B$2:$D$12,3,0)</f>
        <v>Úrad vlády SR</v>
      </c>
      <c r="F823" s="145" t="str">
        <f>+IFERROR(VLOOKUP(VALUE(MID($B823,11,1)),'pomocna tabulka'!$F$2:$G$7,2,0),"")</f>
        <v>Priebežná platba</v>
      </c>
      <c r="G823" s="22" t="s">
        <v>20</v>
      </c>
      <c r="H823" s="112">
        <v>9757.06</v>
      </c>
      <c r="I823" s="22" t="s">
        <v>21</v>
      </c>
      <c r="J823" s="86">
        <v>1721.83</v>
      </c>
      <c r="K823" s="123"/>
      <c r="L823" s="86">
        <v>0</v>
      </c>
      <c r="M823" s="59">
        <f t="shared" si="23"/>
        <v>11478.89</v>
      </c>
      <c r="N823" s="90">
        <v>45800</v>
      </c>
      <c r="O823" s="22" t="s">
        <v>955</v>
      </c>
    </row>
    <row r="824" spans="2:15">
      <c r="B824" s="20" t="s">
        <v>1321</v>
      </c>
      <c r="C824" s="28" t="s">
        <v>1322</v>
      </c>
      <c r="D824" s="22" t="s">
        <v>19</v>
      </c>
      <c r="E824" s="134" t="str">
        <f>VLOOKUP(D824,'pomocna tabulka'!$B$2:$D$12,3,0)</f>
        <v>Úrad vlády SR</v>
      </c>
      <c r="F824" s="145" t="str">
        <f>+IFERROR(VLOOKUP(VALUE(MID($B824,11,1)),'pomocna tabulka'!$F$2:$G$7,2,0),"")</f>
        <v>Zálohová platba</v>
      </c>
      <c r="G824" s="22" t="s">
        <v>20</v>
      </c>
      <c r="H824" s="112">
        <v>43681.5</v>
      </c>
      <c r="I824" s="22" t="s">
        <v>21</v>
      </c>
      <c r="J824" s="86">
        <v>7708.5</v>
      </c>
      <c r="K824" s="123"/>
      <c r="L824" s="86">
        <v>0</v>
      </c>
      <c r="M824" s="59">
        <f t="shared" si="23"/>
        <v>51390</v>
      </c>
      <c r="N824" s="90">
        <v>45800</v>
      </c>
      <c r="O824" s="22" t="s">
        <v>955</v>
      </c>
    </row>
    <row r="825" spans="2:15">
      <c r="B825" s="20" t="s">
        <v>1323</v>
      </c>
      <c r="C825" s="28" t="s">
        <v>28</v>
      </c>
      <c r="D825" s="22" t="s">
        <v>29</v>
      </c>
      <c r="E825" s="134" t="str">
        <f>VLOOKUP(D825,'pomocna tabulka'!$B$2:$D$12,3,0)</f>
        <v>MIRRI SR</v>
      </c>
      <c r="F825" s="145" t="str">
        <f>+IFERROR(VLOOKUP(VALUE(MID($B825,11,1)),'pomocna tabulka'!$F$2:$G$7,2,0),"")</f>
        <v>Priebežná platba</v>
      </c>
      <c r="G825" s="22" t="s">
        <v>30</v>
      </c>
      <c r="H825" s="112">
        <v>17557.060000000001</v>
      </c>
      <c r="I825" s="22" t="s">
        <v>31</v>
      </c>
      <c r="J825" s="86">
        <v>4062.33</v>
      </c>
      <c r="K825" s="123"/>
      <c r="L825" s="86">
        <v>0</v>
      </c>
      <c r="M825" s="59">
        <f t="shared" si="23"/>
        <v>21619.39</v>
      </c>
      <c r="N825" s="90">
        <v>45799</v>
      </c>
      <c r="O825" s="22" t="s">
        <v>955</v>
      </c>
    </row>
    <row r="826" spans="2:15">
      <c r="B826" s="20" t="s">
        <v>1324</v>
      </c>
      <c r="C826" s="18" t="s">
        <v>190</v>
      </c>
      <c r="D826" s="22" t="s">
        <v>19</v>
      </c>
      <c r="E826" s="134" t="str">
        <f>VLOOKUP(D826,'pomocna tabulka'!$B$2:$D$12,3,0)</f>
        <v>Úrad vlády SR</v>
      </c>
      <c r="F826" s="145" t="str">
        <f>+IFERROR(VLOOKUP(VALUE(MID($B826,11,1)),'pomocna tabulka'!$F$2:$G$7,2,0),"")</f>
        <v>Priebežná platba</v>
      </c>
      <c r="G826" s="22" t="s">
        <v>20</v>
      </c>
      <c r="H826" s="112">
        <v>6202.71</v>
      </c>
      <c r="I826" s="22" t="s">
        <v>21</v>
      </c>
      <c r="J826" s="86">
        <v>1094.5999999999999</v>
      </c>
      <c r="K826" s="123"/>
      <c r="L826" s="86">
        <v>0</v>
      </c>
      <c r="M826" s="59">
        <f t="shared" si="23"/>
        <v>7297.3099999999995</v>
      </c>
      <c r="N826" s="90">
        <v>45799</v>
      </c>
      <c r="O826" s="22" t="s">
        <v>955</v>
      </c>
    </row>
    <row r="827" spans="2:15">
      <c r="B827" s="20" t="s">
        <v>1325</v>
      </c>
      <c r="C827" s="28" t="s">
        <v>1326</v>
      </c>
      <c r="D827" s="22" t="s">
        <v>19</v>
      </c>
      <c r="E827" s="134" t="str">
        <f>VLOOKUP(D827,'pomocna tabulka'!$B$2:$D$12,3,0)</f>
        <v>Úrad vlády SR</v>
      </c>
      <c r="F827" s="145" t="str">
        <f>+IFERROR(VLOOKUP(VALUE(MID($B827,11,1)),'pomocna tabulka'!$F$2:$G$7,2,0),"")</f>
        <v>Zálohová platba</v>
      </c>
      <c r="G827" s="22" t="s">
        <v>20</v>
      </c>
      <c r="H827" s="112">
        <v>76500</v>
      </c>
      <c r="I827" s="22" t="s">
        <v>21</v>
      </c>
      <c r="J827" s="86">
        <v>13500</v>
      </c>
      <c r="K827" s="123"/>
      <c r="L827" s="86">
        <v>0</v>
      </c>
      <c r="M827" s="59">
        <f t="shared" si="23"/>
        <v>90000</v>
      </c>
      <c r="N827" s="90">
        <v>45799</v>
      </c>
      <c r="O827" s="22" t="s">
        <v>955</v>
      </c>
    </row>
    <row r="828" spans="2:15">
      <c r="B828" s="20" t="s">
        <v>1327</v>
      </c>
      <c r="C828" s="28" t="s">
        <v>140</v>
      </c>
      <c r="D828" s="22" t="s">
        <v>19</v>
      </c>
      <c r="E828" s="134" t="str">
        <f>VLOOKUP(D828,'pomocna tabulka'!$B$2:$D$12,3,0)</f>
        <v>Úrad vlády SR</v>
      </c>
      <c r="F828" s="145" t="str">
        <f>+IFERROR(VLOOKUP(VALUE(MID($B828,11,1)),'pomocna tabulka'!$F$2:$G$7,2,0),"")</f>
        <v>Priebežná platba</v>
      </c>
      <c r="G828" s="22" t="s">
        <v>20</v>
      </c>
      <c r="H828" s="112">
        <v>19613.12</v>
      </c>
      <c r="I828" s="22" t="s">
        <v>21</v>
      </c>
      <c r="J828" s="86">
        <v>3461.14</v>
      </c>
      <c r="K828" s="123"/>
      <c r="L828" s="86">
        <v>0</v>
      </c>
      <c r="M828" s="59">
        <f t="shared" si="23"/>
        <v>23074.26</v>
      </c>
      <c r="N828" s="90">
        <v>45800</v>
      </c>
      <c r="O828" s="22" t="s">
        <v>955</v>
      </c>
    </row>
    <row r="829" spans="2:15">
      <c r="B829" s="20" t="s">
        <v>1328</v>
      </c>
      <c r="C829" s="18" t="s">
        <v>474</v>
      </c>
      <c r="D829" s="22" t="s">
        <v>19</v>
      </c>
      <c r="E829" s="134" t="str">
        <f>VLOOKUP(D829,'pomocna tabulka'!$B$2:$D$12,3,0)</f>
        <v>Úrad vlády SR</v>
      </c>
      <c r="F829" s="145" t="str">
        <f>+IFERROR(VLOOKUP(VALUE(MID($B829,11,1)),'pomocna tabulka'!$F$2:$G$7,2,0),"")</f>
        <v>Priebežná platba</v>
      </c>
      <c r="G829" s="22" t="s">
        <v>20</v>
      </c>
      <c r="H829" s="112">
        <v>14709.85</v>
      </c>
      <c r="I829" s="22" t="s">
        <v>21</v>
      </c>
      <c r="J829" s="86">
        <v>2595.86</v>
      </c>
      <c r="K829" s="123"/>
      <c r="L829" s="86">
        <v>0</v>
      </c>
      <c r="M829" s="59">
        <f t="shared" si="23"/>
        <v>17305.71</v>
      </c>
      <c r="N829" s="90">
        <v>45800</v>
      </c>
      <c r="O829" s="22" t="s">
        <v>955</v>
      </c>
    </row>
    <row r="830" spans="2:15">
      <c r="B830" s="20" t="s">
        <v>1329</v>
      </c>
      <c r="C830" s="28" t="s">
        <v>1330</v>
      </c>
      <c r="D830" s="22" t="s">
        <v>19</v>
      </c>
      <c r="E830" s="134" t="str">
        <f>VLOOKUP(D830,'pomocna tabulka'!$B$2:$D$12,3,0)</f>
        <v>Úrad vlády SR</v>
      </c>
      <c r="F830" s="145" t="str">
        <f>+IFERROR(VLOOKUP(VALUE(MID($B830,11,1)),'pomocna tabulka'!$F$2:$G$7,2,0),"")</f>
        <v>Priebežná platba</v>
      </c>
      <c r="G830" s="22" t="s">
        <v>20</v>
      </c>
      <c r="H830" s="112">
        <v>4797.95</v>
      </c>
      <c r="I830" s="22" t="s">
        <v>21</v>
      </c>
      <c r="J830" s="86">
        <v>846.7</v>
      </c>
      <c r="K830" s="123"/>
      <c r="L830" s="86">
        <v>0</v>
      </c>
      <c r="M830" s="59">
        <f t="shared" si="23"/>
        <v>5644.65</v>
      </c>
      <c r="N830" s="90">
        <v>45800</v>
      </c>
      <c r="O830" s="22" t="s">
        <v>955</v>
      </c>
    </row>
    <row r="831" spans="2:15">
      <c r="B831" s="20" t="s">
        <v>1331</v>
      </c>
      <c r="C831" s="28" t="s">
        <v>342</v>
      </c>
      <c r="D831" s="22" t="s">
        <v>19</v>
      </c>
      <c r="E831" s="134" t="str">
        <f>VLOOKUP(D831,'pomocna tabulka'!$B$2:$D$12,3,0)</f>
        <v>Úrad vlády SR</v>
      </c>
      <c r="F831" s="145" t="str">
        <f>+IFERROR(VLOOKUP(VALUE(MID($B831,11,1)),'pomocna tabulka'!$F$2:$G$7,2,0),"")</f>
        <v>Priebežná platba</v>
      </c>
      <c r="G831" s="22" t="s">
        <v>20</v>
      </c>
      <c r="H831" s="112">
        <v>4903.28</v>
      </c>
      <c r="I831" s="22" t="s">
        <v>21</v>
      </c>
      <c r="J831" s="86">
        <v>865.28</v>
      </c>
      <c r="K831" s="123"/>
      <c r="L831" s="86">
        <v>0</v>
      </c>
      <c r="M831" s="59">
        <f t="shared" si="23"/>
        <v>5768.5599999999995</v>
      </c>
      <c r="N831" s="90">
        <v>45800</v>
      </c>
      <c r="O831" s="22" t="s">
        <v>955</v>
      </c>
    </row>
    <row r="832" spans="2:15">
      <c r="B832" s="20" t="s">
        <v>1332</v>
      </c>
      <c r="C832" s="18" t="s">
        <v>1333</v>
      </c>
      <c r="D832" s="22" t="s">
        <v>19</v>
      </c>
      <c r="E832" s="134" t="str">
        <f>VLOOKUP(D832,'pomocna tabulka'!$B$2:$D$12,3,0)</f>
        <v>Úrad vlády SR</v>
      </c>
      <c r="F832" s="145" t="str">
        <f>+IFERROR(VLOOKUP(VALUE(MID($B832,11,1)),'pomocna tabulka'!$F$2:$G$7,2,0),"")</f>
        <v>Zálohová platba</v>
      </c>
      <c r="G832" s="22" t="s">
        <v>20</v>
      </c>
      <c r="H832" s="112">
        <v>29750</v>
      </c>
      <c r="I832" s="22" t="s">
        <v>21</v>
      </c>
      <c r="J832" s="86">
        <v>5250</v>
      </c>
      <c r="K832" s="123"/>
      <c r="L832" s="86">
        <v>0</v>
      </c>
      <c r="M832" s="59">
        <f t="shared" si="23"/>
        <v>35000</v>
      </c>
      <c r="N832" s="90">
        <v>45800</v>
      </c>
      <c r="O832" s="22" t="s">
        <v>955</v>
      </c>
    </row>
    <row r="833" spans="2:15">
      <c r="B833" s="20" t="s">
        <v>1334</v>
      </c>
      <c r="C833" s="28" t="s">
        <v>554</v>
      </c>
      <c r="D833" s="22" t="s">
        <v>19</v>
      </c>
      <c r="E833" s="134" t="str">
        <f>VLOOKUP(D833,'pomocna tabulka'!$B$2:$D$12,3,0)</f>
        <v>Úrad vlády SR</v>
      </c>
      <c r="F833" s="145" t="str">
        <f>+IFERROR(VLOOKUP(VALUE(MID($B833,11,1)),'pomocna tabulka'!$F$2:$G$7,2,0),"")</f>
        <v>Priebežná platba</v>
      </c>
      <c r="G833" s="22" t="s">
        <v>20</v>
      </c>
      <c r="H833" s="112">
        <v>9806.57</v>
      </c>
      <c r="I833" s="22" t="s">
        <v>21</v>
      </c>
      <c r="J833" s="86">
        <v>1730.57</v>
      </c>
      <c r="K833" s="123"/>
      <c r="L833" s="86">
        <v>0</v>
      </c>
      <c r="M833" s="59">
        <f t="shared" si="23"/>
        <v>11537.14</v>
      </c>
      <c r="N833" s="90">
        <v>45800</v>
      </c>
      <c r="O833" s="22" t="s">
        <v>955</v>
      </c>
    </row>
    <row r="834" spans="2:15">
      <c r="B834" s="20" t="s">
        <v>1335</v>
      </c>
      <c r="C834" s="28" t="s">
        <v>311</v>
      </c>
      <c r="D834" s="22" t="s">
        <v>19</v>
      </c>
      <c r="E834" s="134" t="str">
        <f>VLOOKUP(D834,'pomocna tabulka'!$B$2:$D$12,3,0)</f>
        <v>Úrad vlády SR</v>
      </c>
      <c r="F834" s="145" t="str">
        <f>+IFERROR(VLOOKUP(VALUE(MID($B834,11,1)),'pomocna tabulka'!$F$2:$G$7,2,0),"")</f>
        <v>Priebežná platba</v>
      </c>
      <c r="G834" s="22" t="s">
        <v>20</v>
      </c>
      <c r="H834" s="112">
        <v>2451.64</v>
      </c>
      <c r="I834" s="22" t="s">
        <v>21</v>
      </c>
      <c r="J834" s="86">
        <v>432.64</v>
      </c>
      <c r="K834" s="123"/>
      <c r="L834" s="86">
        <v>0</v>
      </c>
      <c r="M834" s="59">
        <f t="shared" si="23"/>
        <v>2884.2799999999997</v>
      </c>
      <c r="N834" s="90">
        <v>45800</v>
      </c>
      <c r="O834" s="22" t="s">
        <v>955</v>
      </c>
    </row>
    <row r="835" spans="2:15">
      <c r="B835" s="20" t="s">
        <v>1336</v>
      </c>
      <c r="C835" s="18" t="s">
        <v>463</v>
      </c>
      <c r="D835" s="22" t="s">
        <v>19</v>
      </c>
      <c r="E835" s="134" t="str">
        <f>VLOOKUP(D835,'pomocna tabulka'!$B$2:$D$12,3,0)</f>
        <v>Úrad vlády SR</v>
      </c>
      <c r="F835" s="145" t="str">
        <f>+IFERROR(VLOOKUP(VALUE(MID($B835,11,1)),'pomocna tabulka'!$F$2:$G$7,2,0),"")</f>
        <v>Priebežná platba</v>
      </c>
      <c r="G835" s="22" t="s">
        <v>20</v>
      </c>
      <c r="H835" s="112">
        <v>9707.3700000000008</v>
      </c>
      <c r="I835" s="22" t="s">
        <v>21</v>
      </c>
      <c r="J835" s="86">
        <v>1713.07</v>
      </c>
      <c r="K835" s="123"/>
      <c r="L835" s="86">
        <v>0</v>
      </c>
      <c r="M835" s="59">
        <f t="shared" si="23"/>
        <v>11420.44</v>
      </c>
      <c r="N835" s="90">
        <v>45800</v>
      </c>
      <c r="O835" s="22" t="s">
        <v>955</v>
      </c>
    </row>
    <row r="836" spans="2:15">
      <c r="B836" s="20" t="s">
        <v>1337</v>
      </c>
      <c r="C836" s="28" t="s">
        <v>537</v>
      </c>
      <c r="D836" s="22" t="s">
        <v>314</v>
      </c>
      <c r="E836" s="134" t="str">
        <f>VLOOKUP(D836,'pomocna tabulka'!$B$2:$D$12,3,0)</f>
        <v xml:space="preserve">Slovenská inovačná a energetická agentúra </v>
      </c>
      <c r="F836" s="145" t="str">
        <f>+IFERROR(VLOOKUP(VALUE(MID($B836,11,1)),'pomocna tabulka'!$F$2:$G$7,2,0),"")</f>
        <v>Predfinancovanie</v>
      </c>
      <c r="G836" s="22" t="s">
        <v>315</v>
      </c>
      <c r="H836" s="112">
        <v>65034.23</v>
      </c>
      <c r="I836" s="22" t="s">
        <v>316</v>
      </c>
      <c r="J836" s="86">
        <v>11476.63</v>
      </c>
      <c r="K836" s="123"/>
      <c r="L836" s="86">
        <v>0</v>
      </c>
      <c r="M836" s="59">
        <f t="shared" si="23"/>
        <v>76510.86</v>
      </c>
      <c r="N836" s="90">
        <v>45800</v>
      </c>
      <c r="O836" s="22" t="s">
        <v>955</v>
      </c>
    </row>
    <row r="837" spans="2:15">
      <c r="B837" s="20" t="s">
        <v>1338</v>
      </c>
      <c r="C837" s="28" t="s">
        <v>686</v>
      </c>
      <c r="D837" s="22" t="s">
        <v>19</v>
      </c>
      <c r="E837" s="134" t="str">
        <f>VLOOKUP(D837,'pomocna tabulka'!$B$2:$D$12,3,0)</f>
        <v>Úrad vlády SR</v>
      </c>
      <c r="F837" s="145" t="str">
        <f>+IFERROR(VLOOKUP(VALUE(MID($B837,11,1)),'pomocna tabulka'!$F$2:$G$7,2,0),"")</f>
        <v>Priebežná platba</v>
      </c>
      <c r="G837" s="22" t="s">
        <v>20</v>
      </c>
      <c r="H837" s="112">
        <v>4853.7299999999996</v>
      </c>
      <c r="I837" s="22" t="s">
        <v>21</v>
      </c>
      <c r="J837" s="86">
        <v>856.54</v>
      </c>
      <c r="K837" s="123"/>
      <c r="L837" s="86">
        <v>0</v>
      </c>
      <c r="M837" s="59">
        <f t="shared" si="23"/>
        <v>5710.2699999999995</v>
      </c>
      <c r="N837" s="90">
        <v>45800</v>
      </c>
      <c r="O837" s="22" t="s">
        <v>955</v>
      </c>
    </row>
    <row r="838" spans="2:15">
      <c r="B838" s="20" t="s">
        <v>1339</v>
      </c>
      <c r="C838" s="18" t="s">
        <v>347</v>
      </c>
      <c r="D838" s="22" t="s">
        <v>19</v>
      </c>
      <c r="E838" s="134" t="str">
        <f>VLOOKUP(D838,'pomocna tabulka'!$B$2:$D$12,3,0)</f>
        <v>Úrad vlády SR</v>
      </c>
      <c r="F838" s="145" t="str">
        <f>+IFERROR(VLOOKUP(VALUE(MID($B838,11,1)),'pomocna tabulka'!$F$2:$G$7,2,0),"")</f>
        <v>Priebežná platba</v>
      </c>
      <c r="G838" s="22" t="s">
        <v>20</v>
      </c>
      <c r="H838" s="112">
        <v>9138.89</v>
      </c>
      <c r="I838" s="22" t="s">
        <v>21</v>
      </c>
      <c r="J838" s="86">
        <v>1612.74</v>
      </c>
      <c r="K838" s="123"/>
      <c r="L838" s="86">
        <v>0</v>
      </c>
      <c r="M838" s="59">
        <f t="shared" si="23"/>
        <v>10751.63</v>
      </c>
      <c r="N838" s="90">
        <v>45803</v>
      </c>
      <c r="O838" s="22" t="s">
        <v>955</v>
      </c>
    </row>
    <row r="839" spans="2:15">
      <c r="B839" s="20" t="s">
        <v>1340</v>
      </c>
      <c r="C839" s="28" t="s">
        <v>1341</v>
      </c>
      <c r="D839" s="22" t="s">
        <v>19</v>
      </c>
      <c r="E839" s="134" t="str">
        <f>VLOOKUP(D839,'pomocna tabulka'!$B$2:$D$12,3,0)</f>
        <v>Úrad vlády SR</v>
      </c>
      <c r="F839" s="145" t="str">
        <f>+IFERROR(VLOOKUP(VALUE(MID($B839,11,1)),'pomocna tabulka'!$F$2:$G$7,2,0),"")</f>
        <v>Zálohová platba</v>
      </c>
      <c r="G839" s="22" t="s">
        <v>20</v>
      </c>
      <c r="H839" s="112">
        <v>16150</v>
      </c>
      <c r="I839" s="22" t="s">
        <v>21</v>
      </c>
      <c r="J839" s="86">
        <v>2850</v>
      </c>
      <c r="K839" s="123"/>
      <c r="L839" s="86">
        <v>0</v>
      </c>
      <c r="M839" s="59">
        <f t="shared" si="23"/>
        <v>19000</v>
      </c>
      <c r="N839" s="90">
        <v>45803</v>
      </c>
      <c r="O839" s="22" t="s">
        <v>955</v>
      </c>
    </row>
    <row r="840" spans="2:15">
      <c r="B840" s="20" t="s">
        <v>1342</v>
      </c>
      <c r="C840" s="28" t="s">
        <v>1343</v>
      </c>
      <c r="D840" s="22" t="s">
        <v>19</v>
      </c>
      <c r="E840" s="134" t="str">
        <f>VLOOKUP(D840,'pomocna tabulka'!$B$2:$D$12,3,0)</f>
        <v>Úrad vlády SR</v>
      </c>
      <c r="F840" s="145" t="str">
        <f>+IFERROR(VLOOKUP(VALUE(MID($B840,11,1)),'pomocna tabulka'!$F$2:$G$7,2,0),"")</f>
        <v>Zálohová platba</v>
      </c>
      <c r="G840" s="22" t="s">
        <v>20</v>
      </c>
      <c r="H840" s="112">
        <v>37873.42</v>
      </c>
      <c r="I840" s="22" t="s">
        <v>21</v>
      </c>
      <c r="J840" s="86">
        <v>6683.55</v>
      </c>
      <c r="K840" s="123"/>
      <c r="L840" s="86">
        <v>0</v>
      </c>
      <c r="M840" s="59">
        <f t="shared" ref="M840:M841" si="24">SUM(H840+J840+L840)</f>
        <v>44556.97</v>
      </c>
      <c r="N840" s="90">
        <v>45803</v>
      </c>
      <c r="O840" s="22" t="s">
        <v>955</v>
      </c>
    </row>
    <row r="841" spans="2:15">
      <c r="B841" s="20" t="s">
        <v>1344</v>
      </c>
      <c r="C841" s="18" t="s">
        <v>384</v>
      </c>
      <c r="D841" s="22" t="s">
        <v>19</v>
      </c>
      <c r="E841" s="134" t="str">
        <f>VLOOKUP(D841,'pomocna tabulka'!$B$2:$D$12,3,0)</f>
        <v>Úrad vlády SR</v>
      </c>
      <c r="F841" s="145" t="str">
        <f>+IFERROR(VLOOKUP(VALUE(MID($B841,11,1)),'pomocna tabulka'!$F$2:$G$7,2,0),"")</f>
        <v>Priebežná platba</v>
      </c>
      <c r="G841" s="22" t="s">
        <v>20</v>
      </c>
      <c r="H841" s="112">
        <v>3191.15</v>
      </c>
      <c r="I841" s="22" t="s">
        <v>21</v>
      </c>
      <c r="J841" s="86">
        <v>563.14</v>
      </c>
      <c r="K841" s="123"/>
      <c r="L841" s="86">
        <v>0</v>
      </c>
      <c r="M841" s="59">
        <f t="shared" si="24"/>
        <v>3754.29</v>
      </c>
      <c r="N841" s="90">
        <v>45803</v>
      </c>
      <c r="O841" s="22" t="s">
        <v>955</v>
      </c>
    </row>
    <row r="842" spans="2:15">
      <c r="B842" s="20" t="s">
        <v>1345</v>
      </c>
      <c r="C842" s="28" t="s">
        <v>1346</v>
      </c>
      <c r="D842" s="22" t="s">
        <v>29</v>
      </c>
      <c r="E842" s="134" t="str">
        <f>VLOOKUP(D842,'pomocna tabulka'!$B$2:$D$12,3,0)</f>
        <v>MIRRI SR</v>
      </c>
      <c r="F842" s="145" t="str">
        <f>+IFERROR(VLOOKUP(VALUE(MID($B842,11,1)),'pomocna tabulka'!$F$2:$G$7,2,0),"")</f>
        <v>Priebežná platba</v>
      </c>
      <c r="G842" s="22" t="s">
        <v>30</v>
      </c>
      <c r="H842" s="112">
        <v>42014.68</v>
      </c>
      <c r="I842" s="22" t="s">
        <v>31</v>
      </c>
      <c r="J842" s="86">
        <v>14016.91</v>
      </c>
      <c r="K842" s="22" t="s">
        <v>982</v>
      </c>
      <c r="L842" s="86">
        <v>4049.46</v>
      </c>
      <c r="M842" s="59">
        <f t="shared" ref="M842:M903" si="25">SUM(H842+J842+L842)</f>
        <v>60081.049999999996</v>
      </c>
      <c r="N842" s="90">
        <v>45800</v>
      </c>
      <c r="O842" s="136" t="s">
        <v>36</v>
      </c>
    </row>
    <row r="843" spans="2:15">
      <c r="B843" s="20" t="s">
        <v>1347</v>
      </c>
      <c r="C843" s="28" t="s">
        <v>120</v>
      </c>
      <c r="D843" s="22" t="s">
        <v>19</v>
      </c>
      <c r="E843" s="134" t="str">
        <f>VLOOKUP(D843,'pomocna tabulka'!$B$2:$D$12,3,0)</f>
        <v>Úrad vlády SR</v>
      </c>
      <c r="F843" s="145" t="str">
        <f>+IFERROR(VLOOKUP(VALUE(MID($B843,11,1)),'pomocna tabulka'!$F$2:$G$7,2,0),"")</f>
        <v>Priebežná platba</v>
      </c>
      <c r="G843" s="22" t="s">
        <v>20</v>
      </c>
      <c r="H843" s="112">
        <v>9806.57</v>
      </c>
      <c r="I843" s="22" t="s">
        <v>21</v>
      </c>
      <c r="J843" s="86">
        <v>1730.57</v>
      </c>
      <c r="K843" s="123"/>
      <c r="L843" s="86">
        <v>0</v>
      </c>
      <c r="M843" s="59">
        <f t="shared" si="25"/>
        <v>11537.14</v>
      </c>
      <c r="N843" s="90">
        <v>45803</v>
      </c>
      <c r="O843" s="22" t="s">
        <v>955</v>
      </c>
    </row>
    <row r="844" spans="2:15">
      <c r="B844" s="20" t="s">
        <v>1348</v>
      </c>
      <c r="C844" s="18" t="s">
        <v>144</v>
      </c>
      <c r="D844" s="22" t="s">
        <v>19</v>
      </c>
      <c r="E844" s="134" t="str">
        <f>VLOOKUP(D844,'pomocna tabulka'!$B$2:$D$12,3,0)</f>
        <v>Úrad vlády SR</v>
      </c>
      <c r="F844" s="145" t="str">
        <f>+IFERROR(VLOOKUP(VALUE(MID($B844,11,1)),'pomocna tabulka'!$F$2:$G$7,2,0),"")</f>
        <v>Zálohová platba</v>
      </c>
      <c r="G844" s="22" t="s">
        <v>315</v>
      </c>
      <c r="H844" s="112">
        <v>24611.07</v>
      </c>
      <c r="I844" s="22" t="s">
        <v>316</v>
      </c>
      <c r="J844" s="86">
        <v>4343.13</v>
      </c>
      <c r="K844" s="123"/>
      <c r="L844" s="86">
        <v>0</v>
      </c>
      <c r="M844" s="59">
        <f t="shared" si="25"/>
        <v>28954.2</v>
      </c>
      <c r="N844" s="90">
        <v>45803</v>
      </c>
      <c r="O844" s="22" t="s">
        <v>955</v>
      </c>
    </row>
    <row r="845" spans="2:15">
      <c r="B845" s="20" t="s">
        <v>1349</v>
      </c>
      <c r="C845" s="28" t="s">
        <v>600</v>
      </c>
      <c r="D845" s="22" t="s">
        <v>29</v>
      </c>
      <c r="E845" s="134" t="str">
        <f>VLOOKUP(D845,'pomocna tabulka'!$B$2:$D$12,3,0)</f>
        <v>MIRRI SR</v>
      </c>
      <c r="F845" s="145" t="str">
        <f>+IFERROR(VLOOKUP(VALUE(MID($B845,11,1)),'pomocna tabulka'!$F$2:$G$7,2,0),"")</f>
        <v>Predfinancovanie</v>
      </c>
      <c r="G845" s="22" t="s">
        <v>30</v>
      </c>
      <c r="H845" s="112">
        <v>51906.98</v>
      </c>
      <c r="I845" s="22" t="s">
        <v>31</v>
      </c>
      <c r="J845" s="86">
        <v>4274.6899999999996</v>
      </c>
      <c r="K845" s="123"/>
      <c r="L845" s="86">
        <v>0</v>
      </c>
      <c r="M845" s="59">
        <f t="shared" si="25"/>
        <v>56181.670000000006</v>
      </c>
      <c r="N845" s="90">
        <v>45803</v>
      </c>
      <c r="O845" s="22" t="s">
        <v>955</v>
      </c>
    </row>
    <row r="846" spans="2:15">
      <c r="B846" s="20" t="s">
        <v>1350</v>
      </c>
      <c r="C846" s="28" t="s">
        <v>1082</v>
      </c>
      <c r="D846" s="22" t="s">
        <v>19</v>
      </c>
      <c r="E846" s="134" t="str">
        <f>VLOOKUP(D846,'pomocna tabulka'!$B$2:$D$12,3,0)</f>
        <v>Úrad vlády SR</v>
      </c>
      <c r="F846" s="145" t="str">
        <f>+IFERROR(VLOOKUP(VALUE(MID($B846,11,1)),'pomocna tabulka'!$F$2:$G$7,2,0),"")</f>
        <v>Zálohová platba</v>
      </c>
      <c r="G846" s="22" t="s">
        <v>20</v>
      </c>
      <c r="H846" s="112">
        <v>10200</v>
      </c>
      <c r="I846" s="22" t="s">
        <v>21</v>
      </c>
      <c r="J846" s="86">
        <v>1800</v>
      </c>
      <c r="K846"/>
      <c r="L846" s="86">
        <v>0</v>
      </c>
      <c r="M846" s="59">
        <f t="shared" si="25"/>
        <v>12000</v>
      </c>
      <c r="N846" s="90">
        <v>45803</v>
      </c>
      <c r="O846" s="22" t="s">
        <v>955</v>
      </c>
    </row>
    <row r="847" spans="2:15">
      <c r="B847" s="20" t="s">
        <v>1351</v>
      </c>
      <c r="C847" s="18" t="s">
        <v>1352</v>
      </c>
      <c r="D847" s="22" t="s">
        <v>19</v>
      </c>
      <c r="E847" s="134" t="str">
        <f>VLOOKUP(D847,'pomocna tabulka'!$B$2:$D$12,3,0)</f>
        <v>Úrad vlády SR</v>
      </c>
      <c r="F847" s="145" t="str">
        <f>+IFERROR(VLOOKUP(VALUE(MID($B847,11,1)),'pomocna tabulka'!$F$2:$G$7,2,0),"")</f>
        <v>Priebežná platba</v>
      </c>
      <c r="G847" s="22" t="s">
        <v>20</v>
      </c>
      <c r="H847" s="112">
        <v>14709.85</v>
      </c>
      <c r="I847" s="22" t="s">
        <v>21</v>
      </c>
      <c r="J847" s="86">
        <v>2595.86</v>
      </c>
      <c r="K847" s="123"/>
      <c r="L847" s="86">
        <v>0</v>
      </c>
      <c r="M847" s="59">
        <f t="shared" si="25"/>
        <v>17305.71</v>
      </c>
      <c r="N847" s="90">
        <v>45803</v>
      </c>
      <c r="O847" s="22" t="s">
        <v>955</v>
      </c>
    </row>
    <row r="848" spans="2:15">
      <c r="B848" s="20" t="s">
        <v>1353</v>
      </c>
      <c r="C848" s="28" t="s">
        <v>384</v>
      </c>
      <c r="D848" s="22" t="s">
        <v>19</v>
      </c>
      <c r="E848" s="134" t="str">
        <f>VLOOKUP(D848,'pomocna tabulka'!$B$2:$D$12,3,0)</f>
        <v>Úrad vlády SR</v>
      </c>
      <c r="F848" s="145" t="str">
        <f>+IFERROR(VLOOKUP(VALUE(MID($B848,11,1)),'pomocna tabulka'!$F$2:$G$7,2,0),"")</f>
        <v>Priebežná platba</v>
      </c>
      <c r="G848" s="22" t="s">
        <v>20</v>
      </c>
      <c r="H848" s="112">
        <v>2451.64</v>
      </c>
      <c r="I848" s="22" t="s">
        <v>21</v>
      </c>
      <c r="J848" s="86">
        <v>432.64</v>
      </c>
      <c r="K848" s="123"/>
      <c r="L848" s="86">
        <v>0</v>
      </c>
      <c r="M848" s="59">
        <f t="shared" si="25"/>
        <v>2884.2799999999997</v>
      </c>
      <c r="N848" s="90">
        <v>45803</v>
      </c>
      <c r="O848" s="22" t="s">
        <v>955</v>
      </c>
    </row>
    <row r="849" spans="2:15">
      <c r="B849" s="20" t="s">
        <v>1354</v>
      </c>
      <c r="C849" s="28" t="s">
        <v>120</v>
      </c>
      <c r="D849" s="22" t="s">
        <v>19</v>
      </c>
      <c r="E849" s="134" t="str">
        <f>VLOOKUP(D849,'pomocna tabulka'!$B$2:$D$12,3,0)</f>
        <v>Úrad vlády SR</v>
      </c>
      <c r="F849" s="145" t="str">
        <f>+IFERROR(VLOOKUP(VALUE(MID($B849,11,1)),'pomocna tabulka'!$F$2:$G$7,2,0),"")</f>
        <v>Priebežná platba</v>
      </c>
      <c r="G849" s="22" t="s">
        <v>20</v>
      </c>
      <c r="H849" s="112">
        <v>9806.57</v>
      </c>
      <c r="I849" s="22" t="s">
        <v>21</v>
      </c>
      <c r="J849" s="86">
        <v>1730.57</v>
      </c>
      <c r="K849" s="123"/>
      <c r="L849" s="86">
        <v>0</v>
      </c>
      <c r="M849" s="59">
        <f t="shared" si="25"/>
        <v>11537.14</v>
      </c>
      <c r="N849" s="90">
        <v>45803</v>
      </c>
      <c r="O849" s="22" t="s">
        <v>955</v>
      </c>
    </row>
    <row r="850" spans="2:15">
      <c r="B850" s="20" t="s">
        <v>1355</v>
      </c>
      <c r="C850" s="28" t="s">
        <v>683</v>
      </c>
      <c r="D850" s="22" t="s">
        <v>19</v>
      </c>
      <c r="E850" s="134" t="str">
        <f>VLOOKUP(D850,'pomocna tabulka'!$B$2:$D$12,3,0)</f>
        <v>Úrad vlády SR</v>
      </c>
      <c r="F850" s="145" t="str">
        <f>+IFERROR(VLOOKUP(VALUE(MID($B850,11,1)),'pomocna tabulka'!$F$2:$G$7,2,0),"")</f>
        <v>Priebežná platba</v>
      </c>
      <c r="G850" s="22" t="s">
        <v>20</v>
      </c>
      <c r="H850" s="112">
        <v>4535.49</v>
      </c>
      <c r="I850" s="22" t="s">
        <v>21</v>
      </c>
      <c r="J850" s="86">
        <v>800.38</v>
      </c>
      <c r="K850" s="123"/>
      <c r="L850" s="86">
        <v>0</v>
      </c>
      <c r="M850" s="59">
        <f t="shared" si="25"/>
        <v>5335.87</v>
      </c>
      <c r="N850" s="90">
        <v>45803</v>
      </c>
      <c r="O850" s="22" t="s">
        <v>955</v>
      </c>
    </row>
    <row r="851" spans="2:15">
      <c r="B851" s="20" t="s">
        <v>1356</v>
      </c>
      <c r="C851" s="28" t="s">
        <v>895</v>
      </c>
      <c r="D851" s="22" t="s">
        <v>19</v>
      </c>
      <c r="E851" s="134" t="str">
        <f>VLOOKUP(D851,'pomocna tabulka'!$B$2:$D$12,3,0)</f>
        <v>Úrad vlády SR</v>
      </c>
      <c r="F851" s="145" t="str">
        <f>+IFERROR(VLOOKUP(VALUE(MID($B851,11,1)),'pomocna tabulka'!$F$2:$G$7,2,0),"")</f>
        <v>Priebežná platba</v>
      </c>
      <c r="G851" s="22" t="s">
        <v>20</v>
      </c>
      <c r="H851" s="112">
        <v>4903.3100000000004</v>
      </c>
      <c r="I851" s="22" t="s">
        <v>21</v>
      </c>
      <c r="J851" s="86">
        <v>865.29</v>
      </c>
      <c r="K851" s="123"/>
      <c r="L851" s="86">
        <v>0</v>
      </c>
      <c r="M851" s="59">
        <f t="shared" si="25"/>
        <v>5768.6</v>
      </c>
      <c r="N851" s="90">
        <v>45803</v>
      </c>
      <c r="O851" s="22" t="s">
        <v>955</v>
      </c>
    </row>
    <row r="852" spans="2:15">
      <c r="B852" s="20" t="s">
        <v>1357</v>
      </c>
      <c r="C852" s="28" t="s">
        <v>1358</v>
      </c>
      <c r="D852" s="22" t="s">
        <v>19</v>
      </c>
      <c r="E852" s="134" t="str">
        <f>VLOOKUP(D852,'pomocna tabulka'!$B$2:$D$12,3,0)</f>
        <v>Úrad vlády SR</v>
      </c>
      <c r="F852" s="145" t="str">
        <f>+IFERROR(VLOOKUP(VALUE(MID($B852,11,1)),'pomocna tabulka'!$F$2:$G$7,2,0),"")</f>
        <v>Priebežná platba</v>
      </c>
      <c r="G852" s="22" t="s">
        <v>20</v>
      </c>
      <c r="H852" s="112">
        <v>12620.28</v>
      </c>
      <c r="I852" s="22" t="s">
        <v>21</v>
      </c>
      <c r="J852" s="86">
        <v>2227.11</v>
      </c>
      <c r="K852" s="123"/>
      <c r="L852" s="86">
        <v>0</v>
      </c>
      <c r="M852" s="59">
        <f t="shared" si="25"/>
        <v>14847.390000000001</v>
      </c>
      <c r="N852" s="90">
        <v>45803</v>
      </c>
      <c r="O852" s="22" t="s">
        <v>955</v>
      </c>
    </row>
    <row r="853" spans="2:15">
      <c r="B853" s="20" t="s">
        <v>1359</v>
      </c>
      <c r="C853" s="18" t="s">
        <v>1360</v>
      </c>
      <c r="D853" s="22" t="s">
        <v>19</v>
      </c>
      <c r="E853" s="134" t="str">
        <f>VLOOKUP(D853,'pomocna tabulka'!$B$2:$D$12,3,0)</f>
        <v>Úrad vlády SR</v>
      </c>
      <c r="F853" s="145" t="str">
        <f>+IFERROR(VLOOKUP(VALUE(MID($B853,11,1)),'pomocna tabulka'!$F$2:$G$7,2,0),"")</f>
        <v>Zálohová platba</v>
      </c>
      <c r="G853" s="22" t="s">
        <v>20</v>
      </c>
      <c r="H853" s="112">
        <v>5996</v>
      </c>
      <c r="I853" s="22" t="s">
        <v>21</v>
      </c>
      <c r="J853" s="86">
        <v>1058.1199999999999</v>
      </c>
      <c r="K853" s="123"/>
      <c r="L853" s="86">
        <v>0</v>
      </c>
      <c r="M853" s="59">
        <f t="shared" si="25"/>
        <v>7054.12</v>
      </c>
      <c r="N853" s="90">
        <v>45803</v>
      </c>
      <c r="O853" s="22" t="s">
        <v>955</v>
      </c>
    </row>
    <row r="854" spans="2:15">
      <c r="B854" s="20" t="s">
        <v>1361</v>
      </c>
      <c r="C854" s="28" t="s">
        <v>478</v>
      </c>
      <c r="D854" s="22" t="s">
        <v>19</v>
      </c>
      <c r="E854" s="134" t="str">
        <f>VLOOKUP(D854,'pomocna tabulka'!$B$2:$D$12,3,0)</f>
        <v>Úrad vlády SR</v>
      </c>
      <c r="F854" s="145" t="str">
        <f>+IFERROR(VLOOKUP(VALUE(MID($B854,11,1)),'pomocna tabulka'!$F$2:$G$7,2,0),"")</f>
        <v>Priebežná platba</v>
      </c>
      <c r="G854" s="22" t="s">
        <v>20</v>
      </c>
      <c r="H854" s="112">
        <v>4903.28</v>
      </c>
      <c r="I854" s="22" t="s">
        <v>21</v>
      </c>
      <c r="J854" s="86">
        <v>865.28</v>
      </c>
      <c r="K854" s="123"/>
      <c r="L854" s="86">
        <v>0</v>
      </c>
      <c r="M854" s="59">
        <f t="shared" si="25"/>
        <v>5768.5599999999995</v>
      </c>
      <c r="N854" s="90">
        <v>45803</v>
      </c>
      <c r="O854" s="22" t="s">
        <v>955</v>
      </c>
    </row>
    <row r="855" spans="2:15">
      <c r="B855" s="20" t="s">
        <v>1362</v>
      </c>
      <c r="C855" s="28" t="s">
        <v>686</v>
      </c>
      <c r="D855" s="22" t="s">
        <v>19</v>
      </c>
      <c r="E855" s="134" t="str">
        <f>VLOOKUP(D855,'pomocna tabulka'!$B$2:$D$12,3,0)</f>
        <v>Úrad vlády SR</v>
      </c>
      <c r="F855" s="145" t="str">
        <f>+IFERROR(VLOOKUP(VALUE(MID($B855,11,1)),'pomocna tabulka'!$F$2:$G$7,2,0),"")</f>
        <v>Priebežná platba</v>
      </c>
      <c r="G855" s="22" t="s">
        <v>20</v>
      </c>
      <c r="H855" s="112">
        <v>4853.7299999999996</v>
      </c>
      <c r="I855" s="22" t="s">
        <v>21</v>
      </c>
      <c r="J855" s="86">
        <v>856.54</v>
      </c>
      <c r="K855" s="123"/>
      <c r="L855" s="86">
        <v>0</v>
      </c>
      <c r="M855" s="59">
        <f t="shared" si="25"/>
        <v>5710.2699999999995</v>
      </c>
      <c r="N855" s="90">
        <v>45804</v>
      </c>
      <c r="O855" s="22" t="s">
        <v>955</v>
      </c>
    </row>
    <row r="856" spans="2:15">
      <c r="B856" s="20" t="s">
        <v>1363</v>
      </c>
      <c r="C856" s="18" t="s">
        <v>243</v>
      </c>
      <c r="D856" s="22" t="s">
        <v>19</v>
      </c>
      <c r="E856" s="134" t="str">
        <f>VLOOKUP(D856,'pomocna tabulka'!$B$2:$D$12,3,0)</f>
        <v>Úrad vlády SR</v>
      </c>
      <c r="F856" s="145" t="str">
        <f>+IFERROR(VLOOKUP(VALUE(MID($B856,11,1)),'pomocna tabulka'!$F$2:$G$7,2,0),"")</f>
        <v>Priebežná platba</v>
      </c>
      <c r="G856" s="22" t="s">
        <v>20</v>
      </c>
      <c r="H856" s="112">
        <v>4903.3</v>
      </c>
      <c r="I856" s="22" t="s">
        <v>21</v>
      </c>
      <c r="J856" s="86">
        <v>865.29</v>
      </c>
      <c r="K856" s="123"/>
      <c r="L856" s="86">
        <v>0</v>
      </c>
      <c r="M856" s="59">
        <f t="shared" si="25"/>
        <v>5768.59</v>
      </c>
      <c r="N856" s="90">
        <v>45804</v>
      </c>
      <c r="O856" s="22" t="s">
        <v>955</v>
      </c>
    </row>
    <row r="857" spans="2:15">
      <c r="B857" s="20" t="s">
        <v>1364</v>
      </c>
      <c r="C857" s="28" t="s">
        <v>387</v>
      </c>
      <c r="D857" s="22" t="s">
        <v>19</v>
      </c>
      <c r="E857" s="134" t="str">
        <f>VLOOKUP(D857,'pomocna tabulka'!$B$2:$D$12,3,0)</f>
        <v>Úrad vlády SR</v>
      </c>
      <c r="F857" s="145" t="str">
        <f>+IFERROR(VLOOKUP(VALUE(MID($B857,11,1)),'pomocna tabulka'!$F$2:$G$7,2,0),"")</f>
        <v>Priebežná platba</v>
      </c>
      <c r="G857" s="22" t="s">
        <v>20</v>
      </c>
      <c r="H857" s="112">
        <v>4903.33</v>
      </c>
      <c r="I857" s="22" t="s">
        <v>21</v>
      </c>
      <c r="J857" s="86">
        <v>865.29</v>
      </c>
      <c r="K857" s="123"/>
      <c r="L857" s="86">
        <v>0</v>
      </c>
      <c r="M857" s="59">
        <f t="shared" si="25"/>
        <v>5768.62</v>
      </c>
      <c r="N857" s="90">
        <v>45804</v>
      </c>
      <c r="O857" s="22" t="s">
        <v>955</v>
      </c>
    </row>
    <row r="858" spans="2:15">
      <c r="B858" s="20" t="s">
        <v>1365</v>
      </c>
      <c r="C858" s="28" t="s">
        <v>436</v>
      </c>
      <c r="D858" s="22" t="s">
        <v>19</v>
      </c>
      <c r="E858" s="134" t="str">
        <f>VLOOKUP(D858,'pomocna tabulka'!$B$2:$D$12,3,0)</f>
        <v>Úrad vlády SR</v>
      </c>
      <c r="F858" s="145" t="str">
        <f>+IFERROR(VLOOKUP(VALUE(MID($B858,11,1)),'pomocna tabulka'!$F$2:$G$7,2,0),"")</f>
        <v>Priebežná platba</v>
      </c>
      <c r="G858" s="22" t="s">
        <v>20</v>
      </c>
      <c r="H858" s="112">
        <v>4853.6899999999996</v>
      </c>
      <c r="I858" s="22" t="s">
        <v>21</v>
      </c>
      <c r="J858" s="86">
        <v>856.53</v>
      </c>
      <c r="K858" s="123"/>
      <c r="L858" s="86">
        <v>0</v>
      </c>
      <c r="M858" s="59">
        <f t="shared" si="25"/>
        <v>5710.2199999999993</v>
      </c>
      <c r="N858" s="90">
        <v>45804</v>
      </c>
      <c r="O858" s="22" t="s">
        <v>955</v>
      </c>
    </row>
    <row r="859" spans="2:15">
      <c r="B859" s="20" t="s">
        <v>1366</v>
      </c>
      <c r="C859" s="18" t="s">
        <v>1367</v>
      </c>
      <c r="D859" s="22" t="s">
        <v>19</v>
      </c>
      <c r="E859" s="134" t="str">
        <f>VLOOKUP(D859,'pomocna tabulka'!$B$2:$D$12,3,0)</f>
        <v>Úrad vlády SR</v>
      </c>
      <c r="F859" s="145" t="str">
        <f>+IFERROR(VLOOKUP(VALUE(MID($B859,11,1)),'pomocna tabulka'!$F$2:$G$7,2,0),"")</f>
        <v>Priebežná platba</v>
      </c>
      <c r="G859" s="22" t="s">
        <v>20</v>
      </c>
      <c r="H859" s="112">
        <v>3816.08</v>
      </c>
      <c r="I859" s="22" t="s">
        <v>21</v>
      </c>
      <c r="J859" s="86">
        <v>673.43</v>
      </c>
      <c r="K859" s="123"/>
      <c r="L859" s="86">
        <v>0</v>
      </c>
      <c r="M859" s="59">
        <f t="shared" si="25"/>
        <v>4489.51</v>
      </c>
      <c r="N859" s="90">
        <v>45804</v>
      </c>
      <c r="O859" s="22" t="s">
        <v>955</v>
      </c>
    </row>
    <row r="860" spans="2:15">
      <c r="B860" s="20" t="s">
        <v>1368</v>
      </c>
      <c r="C860" s="28" t="s">
        <v>167</v>
      </c>
      <c r="D860" s="22" t="s">
        <v>19</v>
      </c>
      <c r="E860" s="134" t="str">
        <f>VLOOKUP(D860,'pomocna tabulka'!$B$2:$D$12,3,0)</f>
        <v>Úrad vlády SR</v>
      </c>
      <c r="F860" s="145" t="str">
        <f>+IFERROR(VLOOKUP(VALUE(MID($B860,11,1)),'pomocna tabulka'!$F$2:$G$7,2,0),"")</f>
        <v>Zálohová platba</v>
      </c>
      <c r="G860" s="22" t="s">
        <v>20</v>
      </c>
      <c r="H860" s="112">
        <v>19550</v>
      </c>
      <c r="I860" s="22" t="s">
        <v>21</v>
      </c>
      <c r="J860" s="86">
        <v>3450</v>
      </c>
      <c r="K860" s="123"/>
      <c r="L860" s="86">
        <v>0</v>
      </c>
      <c r="M860" s="59">
        <f t="shared" si="25"/>
        <v>23000</v>
      </c>
      <c r="N860" s="90">
        <v>45804</v>
      </c>
      <c r="O860" s="22" t="s">
        <v>955</v>
      </c>
    </row>
    <row r="861" spans="2:15">
      <c r="B861" s="20" t="s">
        <v>1369</v>
      </c>
      <c r="C861" s="28" t="s">
        <v>625</v>
      </c>
      <c r="D861" s="22" t="s">
        <v>19</v>
      </c>
      <c r="E861" s="134" t="str">
        <f>VLOOKUP(D861,'pomocna tabulka'!$B$2:$D$12,3,0)</f>
        <v>Úrad vlády SR</v>
      </c>
      <c r="F861" s="145" t="str">
        <f>+IFERROR(VLOOKUP(VALUE(MID($B861,11,1)),'pomocna tabulka'!$F$2:$G$7,2,0),"")</f>
        <v>Priebežná platba</v>
      </c>
      <c r="G861" s="22" t="s">
        <v>20</v>
      </c>
      <c r="H861" s="112">
        <v>9806.56</v>
      </c>
      <c r="I861" s="22" t="s">
        <v>21</v>
      </c>
      <c r="J861" s="86">
        <v>1730.57</v>
      </c>
      <c r="K861" s="123"/>
      <c r="L861" s="86">
        <v>0</v>
      </c>
      <c r="M861" s="59">
        <f t="shared" si="25"/>
        <v>11537.13</v>
      </c>
      <c r="N861" s="90">
        <v>45804</v>
      </c>
      <c r="O861" s="22" t="s">
        <v>955</v>
      </c>
    </row>
    <row r="862" spans="2:15">
      <c r="B862" s="20" t="s">
        <v>1370</v>
      </c>
      <c r="C862" s="18" t="s">
        <v>52</v>
      </c>
      <c r="D862" s="22" t="s">
        <v>19</v>
      </c>
      <c r="E862" s="134" t="str">
        <f>VLOOKUP(D862,'pomocna tabulka'!$B$2:$D$12,3,0)</f>
        <v>Úrad vlády SR</v>
      </c>
      <c r="F862" s="145" t="str">
        <f>+IFERROR(VLOOKUP(VALUE(MID($B862,11,1)),'pomocna tabulka'!$F$2:$G$7,2,0),"")</f>
        <v>Zálohová platba</v>
      </c>
      <c r="G862" s="22" t="s">
        <v>20</v>
      </c>
      <c r="H862" s="112">
        <v>59500</v>
      </c>
      <c r="I862" s="22" t="s">
        <v>21</v>
      </c>
      <c r="J862" s="86">
        <v>10500</v>
      </c>
      <c r="K862" s="123"/>
      <c r="L862" s="86">
        <v>0</v>
      </c>
      <c r="M862" s="59">
        <f t="shared" si="25"/>
        <v>70000</v>
      </c>
      <c r="N862" s="90">
        <v>45804</v>
      </c>
      <c r="O862" s="22" t="s">
        <v>955</v>
      </c>
    </row>
    <row r="863" spans="2:15">
      <c r="B863" s="20" t="s">
        <v>1371</v>
      </c>
      <c r="C863" s="28" t="s">
        <v>450</v>
      </c>
      <c r="D863" s="22" t="s">
        <v>19</v>
      </c>
      <c r="E863" s="134" t="str">
        <f>VLOOKUP(D863,'pomocna tabulka'!$B$2:$D$12,3,0)</f>
        <v>Úrad vlády SR</v>
      </c>
      <c r="F863" s="145" t="str">
        <f>+IFERROR(VLOOKUP(VALUE(MID($B863,11,1)),'pomocna tabulka'!$F$2:$G$7,2,0),"")</f>
        <v>Priebežná platba</v>
      </c>
      <c r="G863" s="22" t="s">
        <v>20</v>
      </c>
      <c r="H863" s="112">
        <v>4580.21</v>
      </c>
      <c r="I863" s="22" t="s">
        <v>21</v>
      </c>
      <c r="J863" s="86">
        <v>808.27</v>
      </c>
      <c r="K863" s="123"/>
      <c r="L863" s="86">
        <v>0</v>
      </c>
      <c r="M863" s="59">
        <f t="shared" si="25"/>
        <v>5388.48</v>
      </c>
      <c r="N863" s="90">
        <v>45804</v>
      </c>
      <c r="O863" s="22" t="s">
        <v>955</v>
      </c>
    </row>
    <row r="864" spans="2:15">
      <c r="B864" s="20" t="s">
        <v>1372</v>
      </c>
      <c r="C864" s="28" t="s">
        <v>802</v>
      </c>
      <c r="D864" s="22" t="s">
        <v>19</v>
      </c>
      <c r="E864" s="134" t="str">
        <f>VLOOKUP(D864,'pomocna tabulka'!$B$2:$D$12,3,0)</f>
        <v>Úrad vlády SR</v>
      </c>
      <c r="F864" s="145" t="str">
        <f>+IFERROR(VLOOKUP(VALUE(MID($B864,11,1)),'pomocna tabulka'!$F$2:$G$7,2,0),"")</f>
        <v>Priebežná platba</v>
      </c>
      <c r="G864" s="22" t="s">
        <v>20</v>
      </c>
      <c r="H864" s="112">
        <v>18765.97</v>
      </c>
      <c r="I864" s="22" t="s">
        <v>21</v>
      </c>
      <c r="J864" s="86">
        <v>3311.64</v>
      </c>
      <c r="K864" s="123"/>
      <c r="L864" s="86">
        <v>0</v>
      </c>
      <c r="M864" s="59">
        <f t="shared" si="25"/>
        <v>22077.61</v>
      </c>
      <c r="N864" s="90">
        <v>45805</v>
      </c>
      <c r="O864" s="22" t="s">
        <v>955</v>
      </c>
    </row>
    <row r="865" spans="2:15">
      <c r="B865" s="20" t="s">
        <v>1373</v>
      </c>
      <c r="C865" s="18" t="s">
        <v>78</v>
      </c>
      <c r="D865" s="22" t="s">
        <v>19</v>
      </c>
      <c r="E865" s="134" t="str">
        <f>VLOOKUP(D865,'pomocna tabulka'!$B$2:$D$12,3,0)</f>
        <v>Úrad vlády SR</v>
      </c>
      <c r="F865" s="145" t="str">
        <f>+IFERROR(VLOOKUP(VALUE(MID($B865,11,1)),'pomocna tabulka'!$F$2:$G$7,2,0),"")</f>
        <v>Priebežná platba</v>
      </c>
      <c r="G865" s="22" t="s">
        <v>20</v>
      </c>
      <c r="H865" s="112">
        <v>29004.92</v>
      </c>
      <c r="I865" s="22" t="s">
        <v>21</v>
      </c>
      <c r="J865" s="86">
        <v>5118.5200000000004</v>
      </c>
      <c r="K865" s="123"/>
      <c r="L865" s="86">
        <v>0</v>
      </c>
      <c r="M865" s="59">
        <f t="shared" si="25"/>
        <v>34123.440000000002</v>
      </c>
      <c r="N865" s="90">
        <v>45805</v>
      </c>
      <c r="O865" s="22" t="s">
        <v>955</v>
      </c>
    </row>
    <row r="866" spans="2:15">
      <c r="B866" s="20" t="s">
        <v>1374</v>
      </c>
      <c r="C866" s="28" t="s">
        <v>209</v>
      </c>
      <c r="D866" s="22" t="s">
        <v>19</v>
      </c>
      <c r="E866" s="134" t="str">
        <f>VLOOKUP(D866,'pomocna tabulka'!$B$2:$D$12,3,0)</f>
        <v>Úrad vlády SR</v>
      </c>
      <c r="F866" s="145" t="str">
        <f>+IFERROR(VLOOKUP(VALUE(MID($B866,11,1)),'pomocna tabulka'!$F$2:$G$7,2,0),"")</f>
        <v>Priebežná platba</v>
      </c>
      <c r="G866" s="22" t="s">
        <v>20</v>
      </c>
      <c r="H866" s="112">
        <v>19148.54</v>
      </c>
      <c r="I866" s="22" t="s">
        <v>21</v>
      </c>
      <c r="J866" s="86">
        <v>3379.15</v>
      </c>
      <c r="K866" s="123"/>
      <c r="L866" s="86">
        <v>0</v>
      </c>
      <c r="M866" s="59">
        <f t="shared" si="25"/>
        <v>22527.690000000002</v>
      </c>
      <c r="N866" s="90">
        <v>45805</v>
      </c>
      <c r="O866" s="22" t="s">
        <v>955</v>
      </c>
    </row>
    <row r="867" spans="2:15">
      <c r="B867" s="20" t="s">
        <v>1375</v>
      </c>
      <c r="C867" s="28" t="s">
        <v>574</v>
      </c>
      <c r="D867" s="22" t="s">
        <v>29</v>
      </c>
      <c r="E867" s="134" t="str">
        <f>VLOOKUP(D867,'pomocna tabulka'!$B$2:$D$12,3,0)</f>
        <v>MIRRI SR</v>
      </c>
      <c r="F867" s="145" t="str">
        <f>+IFERROR(VLOOKUP(VALUE(MID($B867,11,1)),'pomocna tabulka'!$F$2:$G$7,2,0),"")</f>
        <v>Priebežná platba</v>
      </c>
      <c r="G867" s="22" t="s">
        <v>30</v>
      </c>
      <c r="H867" s="112">
        <v>3922.61</v>
      </c>
      <c r="I867" s="22" t="s">
        <v>31</v>
      </c>
      <c r="J867" s="86">
        <v>323.04000000000002</v>
      </c>
      <c r="K867" s="123"/>
      <c r="L867" s="86">
        <v>0</v>
      </c>
      <c r="M867" s="59">
        <f t="shared" si="25"/>
        <v>4245.6500000000005</v>
      </c>
      <c r="N867" s="90">
        <v>45805</v>
      </c>
      <c r="O867" s="22" t="s">
        <v>955</v>
      </c>
    </row>
    <row r="868" spans="2:15">
      <c r="B868" s="20" t="s">
        <v>1376</v>
      </c>
      <c r="C868" s="18" t="s">
        <v>1377</v>
      </c>
      <c r="D868" s="22" t="s">
        <v>19</v>
      </c>
      <c r="E868" s="134" t="str">
        <f>VLOOKUP(D868,'pomocna tabulka'!$B$2:$D$12,3,0)</f>
        <v>Úrad vlády SR</v>
      </c>
      <c r="F868" s="145" t="str">
        <f>+IFERROR(VLOOKUP(VALUE(MID($B868,11,1)),'pomocna tabulka'!$F$2:$G$7,2,0),"")</f>
        <v>Zálohová platba</v>
      </c>
      <c r="G868" s="22" t="s">
        <v>20</v>
      </c>
      <c r="H868" s="112">
        <v>59500</v>
      </c>
      <c r="I868" s="22" t="s">
        <v>21</v>
      </c>
      <c r="J868" s="86">
        <v>10500</v>
      </c>
      <c r="K868" s="123"/>
      <c r="L868" s="86">
        <v>0</v>
      </c>
      <c r="M868" s="59">
        <f t="shared" si="25"/>
        <v>70000</v>
      </c>
      <c r="N868" s="90">
        <v>45805</v>
      </c>
      <c r="O868" s="22" t="s">
        <v>955</v>
      </c>
    </row>
    <row r="869" spans="2:15">
      <c r="B869" s="20" t="s">
        <v>1378</v>
      </c>
      <c r="C869" s="28" t="s">
        <v>563</v>
      </c>
      <c r="D869" s="22" t="s">
        <v>19</v>
      </c>
      <c r="E869" s="134" t="str">
        <f>VLOOKUP(D869,'pomocna tabulka'!$B$2:$D$12,3,0)</f>
        <v>Úrad vlády SR</v>
      </c>
      <c r="F869" s="145" t="str">
        <f>+IFERROR(VLOOKUP(VALUE(MID($B869,11,1)),'pomocna tabulka'!$F$2:$G$7,2,0),"")</f>
        <v>Zálohová platba</v>
      </c>
      <c r="G869" s="22" t="s">
        <v>20</v>
      </c>
      <c r="H869" s="112">
        <v>11050</v>
      </c>
      <c r="I869" s="22" t="s">
        <v>21</v>
      </c>
      <c r="J869" s="86">
        <v>1950</v>
      </c>
      <c r="K869" s="123"/>
      <c r="L869" s="86">
        <v>0</v>
      </c>
      <c r="M869" s="59">
        <f t="shared" si="25"/>
        <v>13000</v>
      </c>
      <c r="N869" s="90">
        <v>45805</v>
      </c>
      <c r="O869" s="22" t="s">
        <v>955</v>
      </c>
    </row>
    <row r="870" spans="2:15">
      <c r="B870" s="20" t="s">
        <v>1379</v>
      </c>
      <c r="C870" s="28" t="s">
        <v>1380</v>
      </c>
      <c r="D870" s="22" t="s">
        <v>19</v>
      </c>
      <c r="E870" s="134" t="str">
        <f>VLOOKUP(D870,'pomocna tabulka'!$B$2:$D$12,3,0)</f>
        <v>Úrad vlády SR</v>
      </c>
      <c r="F870" s="145" t="str">
        <f>+IFERROR(VLOOKUP(VALUE(MID($B870,11,1)),'pomocna tabulka'!$F$2:$G$7,2,0),"")</f>
        <v>Priebežná platba</v>
      </c>
      <c r="G870" s="22" t="s">
        <v>20</v>
      </c>
      <c r="H870" s="112">
        <v>13052.19</v>
      </c>
      <c r="I870" s="22" t="s">
        <v>21</v>
      </c>
      <c r="J870" s="86">
        <v>2303.33</v>
      </c>
      <c r="K870" s="123"/>
      <c r="L870" s="86">
        <v>0</v>
      </c>
      <c r="M870" s="59">
        <f t="shared" si="25"/>
        <v>15355.52</v>
      </c>
      <c r="N870" s="90">
        <v>45805</v>
      </c>
      <c r="O870" s="22" t="s">
        <v>955</v>
      </c>
    </row>
    <row r="871" spans="2:15">
      <c r="B871" s="20" t="s">
        <v>1381</v>
      </c>
      <c r="C871" s="18" t="s">
        <v>1013</v>
      </c>
      <c r="D871" s="22" t="s">
        <v>19</v>
      </c>
      <c r="E871" s="134" t="str">
        <f>VLOOKUP(D871,'pomocna tabulka'!$B$2:$D$12,3,0)</f>
        <v>Úrad vlády SR</v>
      </c>
      <c r="F871" s="145" t="str">
        <f>+IFERROR(VLOOKUP(VALUE(MID($B871,11,1)),'pomocna tabulka'!$F$2:$G$7,2,0),"")</f>
        <v>Priebežná platba</v>
      </c>
      <c r="G871" s="22" t="s">
        <v>20</v>
      </c>
      <c r="H871" s="112">
        <v>13800.01</v>
      </c>
      <c r="I871" s="22" t="s">
        <v>21</v>
      </c>
      <c r="J871" s="86">
        <v>20700.009999999998</v>
      </c>
      <c r="K871" s="123"/>
      <c r="L871" s="86">
        <v>0</v>
      </c>
      <c r="M871" s="59">
        <f t="shared" si="25"/>
        <v>34500.019999999997</v>
      </c>
      <c r="N871" s="90">
        <v>45806</v>
      </c>
      <c r="O871" s="22" t="s">
        <v>955</v>
      </c>
    </row>
    <row r="872" spans="2:15">
      <c r="B872" s="20" t="s">
        <v>1382</v>
      </c>
      <c r="C872" s="28" t="s">
        <v>1383</v>
      </c>
      <c r="D872" s="22" t="s">
        <v>19</v>
      </c>
      <c r="E872" s="134" t="str">
        <f>VLOOKUP(D872,'pomocna tabulka'!$B$2:$D$12,3,0)</f>
        <v>Úrad vlády SR</v>
      </c>
      <c r="F872" s="145" t="str">
        <f>+IFERROR(VLOOKUP(VALUE(MID($B872,11,1)),'pomocna tabulka'!$F$2:$G$7,2,0),"")</f>
        <v>Priebežná platba</v>
      </c>
      <c r="G872" s="22" t="s">
        <v>20</v>
      </c>
      <c r="H872" s="112">
        <v>4172.83</v>
      </c>
      <c r="I872" s="22" t="s">
        <v>21</v>
      </c>
      <c r="J872" s="86">
        <v>736.38</v>
      </c>
      <c r="K872" s="123"/>
      <c r="L872" s="86">
        <v>0</v>
      </c>
      <c r="M872" s="59">
        <f t="shared" si="25"/>
        <v>4909.21</v>
      </c>
      <c r="N872" s="90">
        <v>45806</v>
      </c>
      <c r="O872" s="22" t="s">
        <v>955</v>
      </c>
    </row>
    <row r="873" spans="2:15">
      <c r="B873" s="20" t="s">
        <v>1384</v>
      </c>
      <c r="C873" s="28" t="s">
        <v>545</v>
      </c>
      <c r="D873" s="22" t="s">
        <v>19</v>
      </c>
      <c r="E873" s="134" t="str">
        <f>VLOOKUP(D873,'pomocna tabulka'!$B$2:$D$12,3,0)</f>
        <v>Úrad vlády SR</v>
      </c>
      <c r="F873" s="145" t="str">
        <f>+IFERROR(VLOOKUP(VALUE(MID($B873,11,1)),'pomocna tabulka'!$F$2:$G$7,2,0),"")</f>
        <v>Priebežná platba</v>
      </c>
      <c r="G873" s="22" t="s">
        <v>20</v>
      </c>
      <c r="H873" s="112">
        <v>7354.92</v>
      </c>
      <c r="I873" s="22" t="s">
        <v>21</v>
      </c>
      <c r="J873" s="86">
        <v>1297.93</v>
      </c>
      <c r="K873" s="123"/>
      <c r="L873" s="86">
        <v>0</v>
      </c>
      <c r="M873" s="59">
        <f t="shared" si="25"/>
        <v>8652.85</v>
      </c>
      <c r="N873" s="90">
        <v>45806</v>
      </c>
      <c r="O873" s="22" t="s">
        <v>955</v>
      </c>
    </row>
    <row r="874" spans="2:15">
      <c r="B874" s="20" t="s">
        <v>1385</v>
      </c>
      <c r="C874" s="28" t="s">
        <v>1386</v>
      </c>
      <c r="D874" s="22" t="s">
        <v>29</v>
      </c>
      <c r="E874" s="134" t="str">
        <f>VLOOKUP(D874,'pomocna tabulka'!$B$2:$D$12,3,0)</f>
        <v>MIRRI SR</v>
      </c>
      <c r="F874" s="145" t="str">
        <f>+IFERROR(VLOOKUP(VALUE(MID($B874,11,1)),'pomocna tabulka'!$F$2:$G$7,2,0),"")</f>
        <v>Predfinancovanie</v>
      </c>
      <c r="G874" s="22" t="s">
        <v>30</v>
      </c>
      <c r="H874" s="112">
        <v>118840.18</v>
      </c>
      <c r="I874" s="22" t="s">
        <v>31</v>
      </c>
      <c r="J874" s="86">
        <v>9786.84</v>
      </c>
      <c r="K874" s="123"/>
      <c r="L874" s="86">
        <v>0</v>
      </c>
      <c r="M874" s="59">
        <f t="shared" si="25"/>
        <v>128627.01999999999</v>
      </c>
      <c r="N874" s="90">
        <v>45806</v>
      </c>
      <c r="O874" s="22" t="s">
        <v>955</v>
      </c>
    </row>
    <row r="875" spans="2:15">
      <c r="B875" s="20" t="s">
        <v>1387</v>
      </c>
      <c r="C875" s="28" t="s">
        <v>1383</v>
      </c>
      <c r="D875" s="22" t="s">
        <v>19</v>
      </c>
      <c r="E875" s="134" t="str">
        <f>VLOOKUP(D875,'pomocna tabulka'!$B$2:$D$12,3,0)</f>
        <v>Úrad vlády SR</v>
      </c>
      <c r="F875" s="145" t="str">
        <f>+IFERROR(VLOOKUP(VALUE(MID($B875,11,1)),'pomocna tabulka'!$F$2:$G$7,2,0),"")</f>
        <v>Priebežná platba</v>
      </c>
      <c r="G875" s="22" t="s">
        <v>20</v>
      </c>
      <c r="H875" s="112">
        <v>4352.21</v>
      </c>
      <c r="I875" s="22" t="s">
        <v>21</v>
      </c>
      <c r="J875" s="86">
        <v>768.04</v>
      </c>
      <c r="K875" s="123"/>
      <c r="L875" s="86">
        <v>0</v>
      </c>
      <c r="M875" s="59">
        <f t="shared" si="25"/>
        <v>5120.25</v>
      </c>
      <c r="N875" s="90">
        <v>45806</v>
      </c>
      <c r="O875" s="22" t="s">
        <v>955</v>
      </c>
    </row>
    <row r="876" spans="2:15">
      <c r="B876" s="20" t="s">
        <v>1388</v>
      </c>
      <c r="C876" s="28" t="s">
        <v>1389</v>
      </c>
      <c r="D876" s="22" t="s">
        <v>19</v>
      </c>
      <c r="E876" s="134" t="str">
        <f>VLOOKUP(D876,'pomocna tabulka'!$B$2:$D$12,3,0)</f>
        <v>Úrad vlády SR</v>
      </c>
      <c r="F876" s="145" t="str">
        <f>+IFERROR(VLOOKUP(VALUE(MID($B876,11,1)),'pomocna tabulka'!$F$2:$G$7,2,0),"")</f>
        <v>Priebežná platba</v>
      </c>
      <c r="G876" s="22" t="s">
        <v>20</v>
      </c>
      <c r="H876" s="112">
        <v>28013.47</v>
      </c>
      <c r="I876" s="22" t="s">
        <v>21</v>
      </c>
      <c r="J876" s="86">
        <v>4943.55</v>
      </c>
      <c r="K876" s="123"/>
      <c r="L876" s="86">
        <v>0</v>
      </c>
      <c r="M876" s="59">
        <f t="shared" si="25"/>
        <v>32957.020000000004</v>
      </c>
      <c r="N876" s="90">
        <v>45806</v>
      </c>
      <c r="O876" s="22" t="s">
        <v>955</v>
      </c>
    </row>
    <row r="877" spans="2:15">
      <c r="B877" s="20" t="s">
        <v>1390</v>
      </c>
      <c r="C877" s="18" t="s">
        <v>537</v>
      </c>
      <c r="D877" s="22" t="s">
        <v>19</v>
      </c>
      <c r="E877" s="134" t="str">
        <f>VLOOKUP(D877,'pomocna tabulka'!$B$2:$D$12,3,0)</f>
        <v>Úrad vlády SR</v>
      </c>
      <c r="F877" s="145" t="str">
        <f>+IFERROR(VLOOKUP(VALUE(MID($B877,11,1)),'pomocna tabulka'!$F$2:$G$7,2,0),"")</f>
        <v>Priebežná platba</v>
      </c>
      <c r="G877" s="22" t="s">
        <v>20</v>
      </c>
      <c r="H877" s="112">
        <v>14432.89</v>
      </c>
      <c r="I877" s="22" t="s">
        <v>21</v>
      </c>
      <c r="J877" s="86">
        <v>2546.98</v>
      </c>
      <c r="K877" s="123"/>
      <c r="L877" s="86">
        <v>0</v>
      </c>
      <c r="M877" s="59">
        <f t="shared" si="25"/>
        <v>16979.87</v>
      </c>
      <c r="N877" s="90">
        <v>45806</v>
      </c>
      <c r="O877" s="22" t="s">
        <v>955</v>
      </c>
    </row>
    <row r="878" spans="2:15">
      <c r="B878" s="20" t="s">
        <v>1391</v>
      </c>
      <c r="C878" s="28" t="s">
        <v>1392</v>
      </c>
      <c r="D878" s="22" t="s">
        <v>19</v>
      </c>
      <c r="E878" s="134" t="str">
        <f>VLOOKUP(D878,'pomocna tabulka'!$B$2:$D$12,3,0)</f>
        <v>Úrad vlády SR</v>
      </c>
      <c r="F878" s="145" t="str">
        <f>+IFERROR(VLOOKUP(VALUE(MID($B878,11,1)),'pomocna tabulka'!$F$2:$G$7,2,0),"")</f>
        <v>Priebežná platba</v>
      </c>
      <c r="G878" s="22" t="s">
        <v>20</v>
      </c>
      <c r="H878" s="112">
        <v>2451.64</v>
      </c>
      <c r="I878" s="22" t="s">
        <v>21</v>
      </c>
      <c r="J878" s="86">
        <v>432.64</v>
      </c>
      <c r="K878" s="123"/>
      <c r="L878" s="86">
        <v>0</v>
      </c>
      <c r="M878" s="59">
        <f t="shared" si="25"/>
        <v>2884.2799999999997</v>
      </c>
      <c r="N878" s="90">
        <v>45807</v>
      </c>
      <c r="O878" s="22" t="s">
        <v>955</v>
      </c>
    </row>
    <row r="879" spans="2:15">
      <c r="B879" s="20" t="s">
        <v>1393</v>
      </c>
      <c r="C879" s="28" t="s">
        <v>440</v>
      </c>
      <c r="D879" s="22" t="s">
        <v>19</v>
      </c>
      <c r="E879" s="134" t="str">
        <f>VLOOKUP(D879,'pomocna tabulka'!$B$2:$D$12,3,0)</f>
        <v>Úrad vlády SR</v>
      </c>
      <c r="F879" s="145" t="str">
        <f>+IFERROR(VLOOKUP(VALUE(MID($B879,11,1)),'pomocna tabulka'!$F$2:$G$7,2,0),"")</f>
        <v>Priebežná platba</v>
      </c>
      <c r="G879" s="22" t="s">
        <v>20</v>
      </c>
      <c r="H879" s="112">
        <v>28155.19</v>
      </c>
      <c r="I879" s="22" t="s">
        <v>21</v>
      </c>
      <c r="J879" s="86">
        <v>4968.5600000000004</v>
      </c>
      <c r="K879" s="123"/>
      <c r="L879" s="86">
        <v>0</v>
      </c>
      <c r="M879" s="59">
        <f t="shared" si="25"/>
        <v>33123.75</v>
      </c>
      <c r="N879" s="90">
        <v>45807</v>
      </c>
      <c r="O879" s="22" t="s">
        <v>955</v>
      </c>
    </row>
    <row r="880" spans="2:15">
      <c r="B880" s="20" t="s">
        <v>1394</v>
      </c>
      <c r="C880" s="18" t="s">
        <v>281</v>
      </c>
      <c r="D880" s="22" t="s">
        <v>19</v>
      </c>
      <c r="E880" s="134" t="str">
        <f>VLOOKUP(D880,'pomocna tabulka'!$B$2:$D$12,3,0)</f>
        <v>Úrad vlády SR</v>
      </c>
      <c r="F880" s="145" t="str">
        <f>+IFERROR(VLOOKUP(VALUE(MID($B880,11,1)),'pomocna tabulka'!$F$2:$G$7,2,0),"")</f>
        <v>Priebežná platba</v>
      </c>
      <c r="G880" s="22" t="s">
        <v>20</v>
      </c>
      <c r="H880" s="112">
        <v>4903.28</v>
      </c>
      <c r="I880" s="22" t="s">
        <v>21</v>
      </c>
      <c r="J880" s="86">
        <v>865.28</v>
      </c>
      <c r="K880" s="123"/>
      <c r="L880" s="86">
        <v>0</v>
      </c>
      <c r="M880" s="59">
        <f t="shared" si="25"/>
        <v>5768.5599999999995</v>
      </c>
      <c r="N880" s="90">
        <v>45807</v>
      </c>
      <c r="O880" s="22" t="s">
        <v>955</v>
      </c>
    </row>
    <row r="881" spans="2:15">
      <c r="B881" s="20" t="s">
        <v>1395</v>
      </c>
      <c r="C881" s="28" t="s">
        <v>308</v>
      </c>
      <c r="D881" s="22" t="s">
        <v>19</v>
      </c>
      <c r="E881" s="134" t="str">
        <f>VLOOKUP(D881,'pomocna tabulka'!$B$2:$D$12,3,0)</f>
        <v>Úrad vlády SR</v>
      </c>
      <c r="F881" s="145" t="str">
        <f>+IFERROR(VLOOKUP(VALUE(MID($B881,11,1)),'pomocna tabulka'!$F$2:$G$7,2,0),"")</f>
        <v>Priebežná platba</v>
      </c>
      <c r="G881" s="22" t="s">
        <v>20</v>
      </c>
      <c r="H881" s="112">
        <v>19113.57</v>
      </c>
      <c r="I881" s="22" t="s">
        <v>21</v>
      </c>
      <c r="J881" s="86">
        <v>3372.98</v>
      </c>
      <c r="K881" s="123"/>
      <c r="L881" s="86">
        <v>0</v>
      </c>
      <c r="M881" s="59">
        <f t="shared" si="25"/>
        <v>22486.55</v>
      </c>
      <c r="N881" s="90">
        <v>45807</v>
      </c>
      <c r="O881" s="22" t="s">
        <v>955</v>
      </c>
    </row>
    <row r="882" spans="2:15">
      <c r="B882" s="20" t="s">
        <v>1396</v>
      </c>
      <c r="C882" s="28" t="s">
        <v>454</v>
      </c>
      <c r="D882" s="22" t="s">
        <v>19</v>
      </c>
      <c r="E882" s="134" t="str">
        <f>VLOOKUP(D882,'pomocna tabulka'!$B$2:$D$12,3,0)</f>
        <v>Úrad vlády SR</v>
      </c>
      <c r="F882" s="145" t="str">
        <f>+IFERROR(VLOOKUP(VALUE(MID($B882,11,1)),'pomocna tabulka'!$F$2:$G$7,2,0),"")</f>
        <v>Priebežná platba</v>
      </c>
      <c r="G882" s="22" t="s">
        <v>20</v>
      </c>
      <c r="H882" s="112">
        <v>4903.33</v>
      </c>
      <c r="I882" s="22" t="s">
        <v>21</v>
      </c>
      <c r="J882" s="86">
        <v>865.29</v>
      </c>
      <c r="K882" s="123"/>
      <c r="L882" s="86">
        <v>0</v>
      </c>
      <c r="M882" s="59">
        <f t="shared" si="25"/>
        <v>5768.62</v>
      </c>
      <c r="N882" s="90">
        <v>45807</v>
      </c>
      <c r="O882" s="22" t="s">
        <v>955</v>
      </c>
    </row>
    <row r="883" spans="2:15">
      <c r="B883" s="20" t="s">
        <v>1397</v>
      </c>
      <c r="C883" s="18" t="s">
        <v>1398</v>
      </c>
      <c r="D883" s="22" t="s">
        <v>19</v>
      </c>
      <c r="E883" s="134" t="str">
        <f>VLOOKUP(D883,'pomocna tabulka'!$B$2:$D$12,3,0)</f>
        <v>Úrad vlády SR</v>
      </c>
      <c r="F883" s="145" t="str">
        <f>+IFERROR(VLOOKUP(VALUE(MID($B883,11,1)),'pomocna tabulka'!$F$2:$G$7,2,0),"")</f>
        <v>Zálohová platba</v>
      </c>
      <c r="G883" s="22" t="s">
        <v>20</v>
      </c>
      <c r="H883" s="112">
        <v>13345</v>
      </c>
      <c r="I883" s="22" t="s">
        <v>21</v>
      </c>
      <c r="J883" s="86">
        <v>2355</v>
      </c>
      <c r="K883" s="123"/>
      <c r="L883" s="86">
        <v>0</v>
      </c>
      <c r="M883" s="59">
        <f t="shared" si="25"/>
        <v>15700</v>
      </c>
      <c r="N883" s="90">
        <v>45807</v>
      </c>
      <c r="O883" s="22" t="s">
        <v>955</v>
      </c>
    </row>
    <row r="884" spans="2:15">
      <c r="B884" s="20" t="s">
        <v>1399</v>
      </c>
      <c r="C884" s="28" t="s">
        <v>389</v>
      </c>
      <c r="D884" s="22" t="s">
        <v>19</v>
      </c>
      <c r="E884" s="134" t="str">
        <f>VLOOKUP(D884,'pomocna tabulka'!$B$2:$D$12,3,0)</f>
        <v>Úrad vlády SR</v>
      </c>
      <c r="F884" s="145" t="str">
        <f>+IFERROR(VLOOKUP(VALUE(MID($B884,11,1)),'pomocna tabulka'!$F$2:$G$7,2,0),"")</f>
        <v>Priebežná platba</v>
      </c>
      <c r="G884" s="22" t="s">
        <v>20</v>
      </c>
      <c r="H884" s="112">
        <v>2451.66</v>
      </c>
      <c r="I884" s="22" t="s">
        <v>21</v>
      </c>
      <c r="J884" s="86">
        <v>432.64</v>
      </c>
      <c r="K884" s="123"/>
      <c r="L884" s="86">
        <v>0</v>
      </c>
      <c r="M884" s="59">
        <f t="shared" si="25"/>
        <v>2884.2999999999997</v>
      </c>
      <c r="N884" s="90">
        <v>45807</v>
      </c>
      <c r="O884" s="22" t="s">
        <v>955</v>
      </c>
    </row>
    <row r="885" spans="2:15">
      <c r="B885" s="20" t="s">
        <v>1400</v>
      </c>
      <c r="C885" s="28" t="s">
        <v>64</v>
      </c>
      <c r="D885" s="22" t="s">
        <v>29</v>
      </c>
      <c r="E885" s="134" t="str">
        <f>VLOOKUP(D885,'pomocna tabulka'!$B$2:$D$12,3,0)</f>
        <v>MIRRI SR</v>
      </c>
      <c r="F885" s="145" t="str">
        <f>+IFERROR(VLOOKUP(VALUE(MID($B885,11,1)),'pomocna tabulka'!$F$2:$G$7,2,0),"")</f>
        <v>Priebežná platba</v>
      </c>
      <c r="G885" s="22" t="s">
        <v>667</v>
      </c>
      <c r="H885" s="112">
        <v>21322.7</v>
      </c>
      <c r="I885" s="22" t="s">
        <v>31</v>
      </c>
      <c r="J885" s="86">
        <v>7113.66</v>
      </c>
      <c r="K885" s="22" t="s">
        <v>982</v>
      </c>
      <c r="L885" s="86">
        <v>2055.13</v>
      </c>
      <c r="M885" s="59">
        <f t="shared" si="25"/>
        <v>30491.49</v>
      </c>
      <c r="N885" s="90">
        <v>45806</v>
      </c>
      <c r="O885" s="136" t="s">
        <v>36</v>
      </c>
    </row>
    <row r="886" spans="2:15">
      <c r="B886" s="20" t="s">
        <v>1401</v>
      </c>
      <c r="C886" s="18" t="s">
        <v>163</v>
      </c>
      <c r="D886" s="22" t="s">
        <v>19</v>
      </c>
      <c r="E886" s="134" t="str">
        <f>VLOOKUP(D886,'pomocna tabulka'!$B$2:$D$12,3,0)</f>
        <v>Úrad vlády SR</v>
      </c>
      <c r="F886" s="145" t="str">
        <f>+IFERROR(VLOOKUP(VALUE(MID($B886,11,1)),'pomocna tabulka'!$F$2:$G$7,2,0),"")</f>
        <v>Priebežná platba</v>
      </c>
      <c r="G886" s="22" t="s">
        <v>20</v>
      </c>
      <c r="H886" s="112">
        <v>4903.28</v>
      </c>
      <c r="I886" s="22" t="s">
        <v>21</v>
      </c>
      <c r="J886" s="86">
        <v>865.29</v>
      </c>
      <c r="K886" s="123"/>
      <c r="L886" s="86">
        <v>0</v>
      </c>
      <c r="M886" s="59">
        <f t="shared" si="25"/>
        <v>5768.57</v>
      </c>
      <c r="N886" s="90">
        <v>45807</v>
      </c>
      <c r="O886" s="22" t="s">
        <v>955</v>
      </c>
    </row>
    <row r="887" spans="2:15">
      <c r="B887" s="20" t="s">
        <v>1402</v>
      </c>
      <c r="C887" s="28" t="s">
        <v>71</v>
      </c>
      <c r="D887" s="22" t="s">
        <v>19</v>
      </c>
      <c r="E887" s="134" t="str">
        <f>VLOOKUP(D887,'pomocna tabulka'!$B$2:$D$12,3,0)</f>
        <v>Úrad vlády SR</v>
      </c>
      <c r="F887" s="145" t="str">
        <f>+IFERROR(VLOOKUP(VALUE(MID($B887,11,1)),'pomocna tabulka'!$F$2:$G$7,2,0),"")</f>
        <v>Priebežná platba</v>
      </c>
      <c r="G887" s="22" t="s">
        <v>20</v>
      </c>
      <c r="H887" s="112">
        <v>9376.23</v>
      </c>
      <c r="I887" s="22" t="s">
        <v>21</v>
      </c>
      <c r="J887" s="86">
        <v>1654.63</v>
      </c>
      <c r="K887" s="123"/>
      <c r="L887" s="86">
        <v>0</v>
      </c>
      <c r="M887" s="59">
        <f t="shared" si="25"/>
        <v>11030.86</v>
      </c>
      <c r="N887" s="90">
        <v>45807</v>
      </c>
      <c r="O887" s="22" t="s">
        <v>955</v>
      </c>
    </row>
    <row r="888" spans="2:15" ht="30" customHeight="1">
      <c r="B888" s="20" t="s">
        <v>1403</v>
      </c>
      <c r="C888" s="28" t="s">
        <v>1290</v>
      </c>
      <c r="D888" s="22" t="s">
        <v>314</v>
      </c>
      <c r="E888" s="134" t="str">
        <f>VLOOKUP(D888,'pomocna tabulka'!$B$2:$D$12,3,0)</f>
        <v xml:space="preserve">Slovenská inovačná a energetická agentúra </v>
      </c>
      <c r="F888" s="145" t="str">
        <f>+IFERROR(VLOOKUP(VALUE(MID($B888,11,1)),'pomocna tabulka'!$F$2:$G$7,2,0),"")</f>
        <v>Predfinancovanie</v>
      </c>
      <c r="G888" s="22" t="s">
        <v>315</v>
      </c>
      <c r="H888" s="112">
        <v>7449.19</v>
      </c>
      <c r="I888" s="22" t="s">
        <v>316</v>
      </c>
      <c r="J888" s="86">
        <v>1314.56</v>
      </c>
      <c r="K888" s="123"/>
      <c r="L888" s="86">
        <v>0</v>
      </c>
      <c r="M888" s="59">
        <f t="shared" si="25"/>
        <v>8763.75</v>
      </c>
      <c r="N888" s="90">
        <v>45807</v>
      </c>
      <c r="O888" s="22" t="s">
        <v>955</v>
      </c>
    </row>
    <row r="889" spans="2:15">
      <c r="B889" s="20" t="s">
        <v>1404</v>
      </c>
      <c r="C889" s="18" t="s">
        <v>547</v>
      </c>
      <c r="D889" s="22" t="s">
        <v>19</v>
      </c>
      <c r="E889" s="134" t="str">
        <f>VLOOKUP(D889,'pomocna tabulka'!$B$2:$D$12,3,0)</f>
        <v>Úrad vlády SR</v>
      </c>
      <c r="F889" s="145" t="str">
        <f>+IFERROR(VLOOKUP(VALUE(MID($B889,11,1)),'pomocna tabulka'!$F$2:$G$7,2,0),"")</f>
        <v>Priebežná platba</v>
      </c>
      <c r="G889" s="22" t="s">
        <v>20</v>
      </c>
      <c r="H889" s="112">
        <v>4903.28</v>
      </c>
      <c r="I889" s="22" t="s">
        <v>21</v>
      </c>
      <c r="J889" s="86">
        <v>865.29</v>
      </c>
      <c r="K889" s="123"/>
      <c r="L889" s="86">
        <v>0</v>
      </c>
      <c r="M889" s="59">
        <f t="shared" si="25"/>
        <v>5768.57</v>
      </c>
      <c r="N889" s="90">
        <v>45807</v>
      </c>
      <c r="O889" s="22" t="s">
        <v>955</v>
      </c>
    </row>
    <row r="890" spans="2:15">
      <c r="B890" s="20" t="s">
        <v>1405</v>
      </c>
      <c r="C890" s="28" t="s">
        <v>683</v>
      </c>
      <c r="D890" s="22" t="s">
        <v>19</v>
      </c>
      <c r="E890" s="134" t="str">
        <f>VLOOKUP(D890,'pomocna tabulka'!$B$2:$D$12,3,0)</f>
        <v>Úrad vlády SR</v>
      </c>
      <c r="F890" s="145" t="str">
        <f>+IFERROR(VLOOKUP(VALUE(MID($B890,11,1)),'pomocna tabulka'!$F$2:$G$7,2,0),"")</f>
        <v>Priebežná platba</v>
      </c>
      <c r="G890" s="22" t="s">
        <v>20</v>
      </c>
      <c r="H890" s="112">
        <v>4611.37</v>
      </c>
      <c r="I890" s="22" t="s">
        <v>21</v>
      </c>
      <c r="J890" s="86">
        <v>813.77</v>
      </c>
      <c r="K890" s="123"/>
      <c r="L890" s="86">
        <v>0</v>
      </c>
      <c r="M890" s="59">
        <f t="shared" si="25"/>
        <v>5425.1399999999994</v>
      </c>
      <c r="N890" s="90">
        <v>45810</v>
      </c>
      <c r="O890" s="22" t="s">
        <v>955</v>
      </c>
    </row>
    <row r="891" spans="2:15">
      <c r="B891" s="20" t="s">
        <v>1406</v>
      </c>
      <c r="C891" s="28" t="s">
        <v>764</v>
      </c>
      <c r="D891" s="22" t="s">
        <v>19</v>
      </c>
      <c r="E891" s="134" t="str">
        <f>VLOOKUP(D891,'pomocna tabulka'!$B$2:$D$12,3,0)</f>
        <v>Úrad vlády SR</v>
      </c>
      <c r="F891" s="145" t="str">
        <f>+IFERROR(VLOOKUP(VALUE(MID($B891,11,1)),'pomocna tabulka'!$F$2:$G$7,2,0),"")</f>
        <v>Priebežná platba</v>
      </c>
      <c r="G891" s="22" t="s">
        <v>20</v>
      </c>
      <c r="H891" s="112">
        <v>11345.94</v>
      </c>
      <c r="I891" s="22" t="s">
        <v>21</v>
      </c>
      <c r="J891" s="86">
        <v>2002.22</v>
      </c>
      <c r="K891" s="123"/>
      <c r="L891" s="86">
        <v>0</v>
      </c>
      <c r="M891" s="59">
        <f t="shared" si="25"/>
        <v>13348.16</v>
      </c>
      <c r="N891" s="90">
        <v>45810</v>
      </c>
      <c r="O891" s="22" t="s">
        <v>955</v>
      </c>
    </row>
    <row r="892" spans="2:15">
      <c r="B892" s="20" t="s">
        <v>1407</v>
      </c>
      <c r="C892" s="18" t="s">
        <v>876</v>
      </c>
      <c r="D892" s="22" t="s">
        <v>19</v>
      </c>
      <c r="E892" s="134" t="str">
        <f>VLOOKUP(D892,'pomocna tabulka'!$B$2:$D$12,3,0)</f>
        <v>Úrad vlády SR</v>
      </c>
      <c r="F892" s="145" t="str">
        <f>+IFERROR(VLOOKUP(VALUE(MID($B892,11,1)),'pomocna tabulka'!$F$2:$G$7,2,0),"")</f>
        <v>Priebežná platba</v>
      </c>
      <c r="G892" s="22" t="s">
        <v>20</v>
      </c>
      <c r="H892" s="112">
        <v>19047.07</v>
      </c>
      <c r="I892" s="22" t="s">
        <v>21</v>
      </c>
      <c r="J892" s="86">
        <v>3361.25</v>
      </c>
      <c r="K892" s="123"/>
      <c r="L892" s="86">
        <v>0</v>
      </c>
      <c r="M892" s="59">
        <f t="shared" si="25"/>
        <v>22408.32</v>
      </c>
      <c r="N892" s="90">
        <v>45811</v>
      </c>
      <c r="O892" s="22" t="s">
        <v>955</v>
      </c>
    </row>
    <row r="893" spans="2:15">
      <c r="B893" s="20" t="s">
        <v>1408</v>
      </c>
      <c r="C893" s="18" t="s">
        <v>876</v>
      </c>
      <c r="D893" s="22" t="s">
        <v>19</v>
      </c>
      <c r="E893" s="134" t="str">
        <f>VLOOKUP(D893,'pomocna tabulka'!$B$2:$D$12,3,0)</f>
        <v>Úrad vlády SR</v>
      </c>
      <c r="F893" s="145" t="str">
        <f>+IFERROR(VLOOKUP(VALUE(MID($B893,11,1)),'pomocna tabulka'!$F$2:$G$7,2,0),"")</f>
        <v>Priebežná platba</v>
      </c>
      <c r="G893" s="22" t="s">
        <v>20</v>
      </c>
      <c r="H893" s="112">
        <v>19513.990000000002</v>
      </c>
      <c r="I893" s="22" t="s">
        <v>21</v>
      </c>
      <c r="J893" s="86">
        <v>3443.64</v>
      </c>
      <c r="K893" s="123"/>
      <c r="L893" s="86">
        <v>0</v>
      </c>
      <c r="M893" s="59">
        <f t="shared" si="25"/>
        <v>22957.63</v>
      </c>
      <c r="N893" s="90">
        <v>45811</v>
      </c>
      <c r="O893" s="22" t="s">
        <v>955</v>
      </c>
    </row>
    <row r="894" spans="2:15">
      <c r="B894" s="20" t="s">
        <v>1409</v>
      </c>
      <c r="C894" s="28" t="s">
        <v>547</v>
      </c>
      <c r="D894" s="22" t="s">
        <v>19</v>
      </c>
      <c r="E894" s="134" t="str">
        <f>VLOOKUP(D894,'pomocna tabulka'!$B$2:$D$12,3,0)</f>
        <v>Úrad vlády SR</v>
      </c>
      <c r="F894" s="145" t="str">
        <f>+IFERROR(VLOOKUP(VALUE(MID($B894,11,1)),'pomocna tabulka'!$F$2:$G$7,2,0),"")</f>
        <v>Priebežná platba</v>
      </c>
      <c r="G894" s="22" t="s">
        <v>20</v>
      </c>
      <c r="H894" s="112">
        <v>4903.28</v>
      </c>
      <c r="I894" s="22" t="s">
        <v>21</v>
      </c>
      <c r="J894" s="86">
        <v>865.29</v>
      </c>
      <c r="K894" s="123"/>
      <c r="L894" s="86">
        <v>0</v>
      </c>
      <c r="M894" s="59">
        <f t="shared" si="25"/>
        <v>5768.57</v>
      </c>
      <c r="N894" s="90">
        <v>45811</v>
      </c>
      <c r="O894" s="22" t="s">
        <v>955</v>
      </c>
    </row>
    <row r="895" spans="2:15">
      <c r="B895" s="20" t="s">
        <v>1410</v>
      </c>
      <c r="C895" s="18" t="s">
        <v>1411</v>
      </c>
      <c r="D895" s="22" t="s">
        <v>19</v>
      </c>
      <c r="E895" s="134" t="str">
        <f>VLOOKUP(D895,'pomocna tabulka'!$B$2:$D$12,3,0)</f>
        <v>Úrad vlády SR</v>
      </c>
      <c r="F895" s="145" t="str">
        <f>+IFERROR(VLOOKUP(VALUE(MID($B895,11,1)),'pomocna tabulka'!$F$2:$G$7,2,0),"")</f>
        <v>Zálohová platba</v>
      </c>
      <c r="G895" s="22" t="s">
        <v>20</v>
      </c>
      <c r="H895" s="112">
        <v>38250</v>
      </c>
      <c r="I895" s="22" t="s">
        <v>21</v>
      </c>
      <c r="J895" s="86">
        <v>6750</v>
      </c>
      <c r="K895" s="123"/>
      <c r="L895" s="86">
        <v>0</v>
      </c>
      <c r="M895" s="59">
        <f t="shared" si="25"/>
        <v>45000</v>
      </c>
      <c r="N895" s="90">
        <v>45811</v>
      </c>
      <c r="O895" s="22" t="s">
        <v>955</v>
      </c>
    </row>
    <row r="896" spans="2:15">
      <c r="B896" s="20" t="s">
        <v>1412</v>
      </c>
      <c r="C896" s="28" t="s">
        <v>149</v>
      </c>
      <c r="D896" s="22" t="s">
        <v>19</v>
      </c>
      <c r="E896" s="134" t="str">
        <f>VLOOKUP(D896,'pomocna tabulka'!$B$2:$D$12,3,0)</f>
        <v>Úrad vlády SR</v>
      </c>
      <c r="F896" s="145" t="str">
        <f>+IFERROR(VLOOKUP(VALUE(MID($B896,11,1)),'pomocna tabulka'!$F$2:$G$7,2,0),"")</f>
        <v>Zálohová platba</v>
      </c>
      <c r="G896" s="22" t="s">
        <v>315</v>
      </c>
      <c r="H896" s="112">
        <v>117912.1</v>
      </c>
      <c r="I896" s="22" t="s">
        <v>316</v>
      </c>
      <c r="J896" s="86">
        <v>20808.02</v>
      </c>
      <c r="K896" s="123"/>
      <c r="L896" s="86">
        <v>0</v>
      </c>
      <c r="M896" s="59">
        <f t="shared" si="25"/>
        <v>138720.12</v>
      </c>
      <c r="N896" s="90">
        <v>45811</v>
      </c>
      <c r="O896" s="22" t="s">
        <v>955</v>
      </c>
    </row>
    <row r="897" spans="2:15">
      <c r="B897" s="20" t="s">
        <v>1413</v>
      </c>
      <c r="C897" s="28" t="s">
        <v>229</v>
      </c>
      <c r="D897" s="22" t="s">
        <v>19</v>
      </c>
      <c r="E897" s="134" t="str">
        <f>VLOOKUP(D897,'pomocna tabulka'!$B$2:$D$12,3,0)</f>
        <v>Úrad vlády SR</v>
      </c>
      <c r="F897" s="145" t="str">
        <f>+IFERROR(VLOOKUP(VALUE(MID($B897,11,1)),'pomocna tabulka'!$F$2:$G$7,2,0),"")</f>
        <v>Priebežná platba</v>
      </c>
      <c r="G897" s="22" t="s">
        <v>20</v>
      </c>
      <c r="H897" s="112">
        <v>4733.29</v>
      </c>
      <c r="I897" s="22" t="s">
        <v>21</v>
      </c>
      <c r="J897" s="86">
        <v>835.29</v>
      </c>
      <c r="K897" s="123"/>
      <c r="L897" s="86">
        <v>0</v>
      </c>
      <c r="M897" s="59">
        <f t="shared" si="25"/>
        <v>5568.58</v>
      </c>
      <c r="N897" s="90">
        <v>45811</v>
      </c>
      <c r="O897" s="22" t="s">
        <v>955</v>
      </c>
    </row>
    <row r="898" spans="2:15">
      <c r="B898" s="20" t="s">
        <v>1414</v>
      </c>
      <c r="C898" s="18" t="s">
        <v>681</v>
      </c>
      <c r="D898" s="22" t="s">
        <v>19</v>
      </c>
      <c r="E898" s="134" t="str">
        <f>VLOOKUP(D898,'pomocna tabulka'!$B$2:$D$12,3,0)</f>
        <v>Úrad vlády SR</v>
      </c>
      <c r="F898" s="145" t="str">
        <f>+IFERROR(VLOOKUP(VALUE(MID($B898,11,1)),'pomocna tabulka'!$F$2:$G$7,2,0),"")</f>
        <v>Zálohová platba</v>
      </c>
      <c r="G898" s="22" t="s">
        <v>20</v>
      </c>
      <c r="H898" s="112">
        <v>29121</v>
      </c>
      <c r="I898" s="22" t="s">
        <v>21</v>
      </c>
      <c r="J898" s="86">
        <v>5139</v>
      </c>
      <c r="K898" s="123"/>
      <c r="L898" s="86">
        <v>0</v>
      </c>
      <c r="M898" s="59">
        <f t="shared" si="25"/>
        <v>34260</v>
      </c>
      <c r="N898" s="90">
        <v>45811</v>
      </c>
      <c r="O898" s="22" t="s">
        <v>955</v>
      </c>
    </row>
    <row r="899" spans="2:15">
      <c r="B899" s="20" t="s">
        <v>1415</v>
      </c>
      <c r="C899" s="28" t="s">
        <v>1416</v>
      </c>
      <c r="D899" s="22" t="s">
        <v>19</v>
      </c>
      <c r="E899" s="134" t="str">
        <f>VLOOKUP(D899,'pomocna tabulka'!$B$2:$D$12,3,0)</f>
        <v>Úrad vlády SR</v>
      </c>
      <c r="F899" s="145" t="str">
        <f>+IFERROR(VLOOKUP(VALUE(MID($B899,11,1)),'pomocna tabulka'!$F$2:$G$7,2,0),"")</f>
        <v>Priebežná platba</v>
      </c>
      <c r="G899" s="22" t="s">
        <v>30</v>
      </c>
      <c r="H899" s="112">
        <v>30013.96</v>
      </c>
      <c r="I899" s="22" t="s">
        <v>31</v>
      </c>
      <c r="J899" s="86">
        <v>6579.63</v>
      </c>
      <c r="K899" s="22" t="s">
        <v>982</v>
      </c>
      <c r="L899" s="86">
        <v>2892.81</v>
      </c>
      <c r="M899" s="59">
        <f t="shared" si="25"/>
        <v>39486.399999999994</v>
      </c>
      <c r="N899" s="90">
        <v>45811</v>
      </c>
      <c r="O899" s="136" t="s">
        <v>36</v>
      </c>
    </row>
    <row r="900" spans="2:15">
      <c r="B900" s="28" t="s">
        <v>1417</v>
      </c>
      <c r="C900" s="28" t="s">
        <v>521</v>
      </c>
      <c r="D900" s="22" t="s">
        <v>19</v>
      </c>
      <c r="E900" s="134" t="str">
        <f>VLOOKUP(D900,'pomocna tabulka'!$B$2:$D$12,3,0)</f>
        <v>Úrad vlády SR</v>
      </c>
      <c r="F900" s="145" t="str">
        <f>+IFERROR(VLOOKUP(VALUE(MID($B900,11,1)),'pomocna tabulka'!$F$2:$G$7,2,0),"")</f>
        <v>Priebežná platba</v>
      </c>
      <c r="G900" s="22" t="s">
        <v>20</v>
      </c>
      <c r="H900" s="112">
        <v>9806.65</v>
      </c>
      <c r="I900" s="22" t="s">
        <v>21</v>
      </c>
      <c r="J900" s="86">
        <v>1730.59</v>
      </c>
      <c r="K900" s="123"/>
      <c r="L900" s="86">
        <v>0</v>
      </c>
      <c r="M900" s="59">
        <f t="shared" si="25"/>
        <v>11537.24</v>
      </c>
      <c r="N900" s="90">
        <v>45811</v>
      </c>
      <c r="O900" s="22" t="s">
        <v>955</v>
      </c>
    </row>
    <row r="901" spans="2:15">
      <c r="B901" s="20" t="s">
        <v>1418</v>
      </c>
      <c r="C901" s="18" t="s">
        <v>1419</v>
      </c>
      <c r="D901" s="22" t="s">
        <v>19</v>
      </c>
      <c r="E901" s="134" t="str">
        <f>VLOOKUP(D901,'pomocna tabulka'!$B$2:$D$12,3,0)</f>
        <v>Úrad vlády SR</v>
      </c>
      <c r="F901" s="145" t="str">
        <f>+IFERROR(VLOOKUP(VALUE(MID($B901,11,1)),'pomocna tabulka'!$F$2:$G$7,2,0),"")</f>
        <v>Priebežná platba</v>
      </c>
      <c r="G901" s="22" t="s">
        <v>20</v>
      </c>
      <c r="H901" s="112">
        <v>2680.89</v>
      </c>
      <c r="I901" s="22" t="s">
        <v>21</v>
      </c>
      <c r="J901" s="86">
        <v>473.1</v>
      </c>
      <c r="K901" s="123"/>
      <c r="L901" s="86">
        <v>0</v>
      </c>
      <c r="M901" s="59">
        <f t="shared" si="25"/>
        <v>3153.99</v>
      </c>
      <c r="N901" s="90">
        <v>45811</v>
      </c>
      <c r="O901" s="22" t="s">
        <v>955</v>
      </c>
    </row>
    <row r="902" spans="2:15">
      <c r="B902" s="20" t="s">
        <v>1420</v>
      </c>
      <c r="C902" s="28" t="s">
        <v>1421</v>
      </c>
      <c r="D902" s="22" t="s">
        <v>29</v>
      </c>
      <c r="E902" s="134" t="str">
        <f>VLOOKUP(D902,'pomocna tabulka'!$B$2:$D$12,3,0)</f>
        <v>MIRRI SR</v>
      </c>
      <c r="F902" s="145" t="str">
        <f>+IFERROR(VLOOKUP(VALUE(MID($B902,11,1)),'pomocna tabulka'!$F$2:$G$7,2,0),"")</f>
        <v>Priebežná platba</v>
      </c>
      <c r="G902" s="22" t="s">
        <v>30</v>
      </c>
      <c r="H902" s="112">
        <v>4696.45</v>
      </c>
      <c r="I902" s="22" t="s">
        <v>31</v>
      </c>
      <c r="J902" s="86">
        <v>1029.56</v>
      </c>
      <c r="K902" s="17" t="s">
        <v>982</v>
      </c>
      <c r="L902" s="86">
        <v>452.65</v>
      </c>
      <c r="M902" s="59">
        <f t="shared" si="25"/>
        <v>6178.66</v>
      </c>
      <c r="N902" s="90">
        <v>45811</v>
      </c>
      <c r="O902" s="136" t="s">
        <v>36</v>
      </c>
    </row>
    <row r="903" spans="2:15">
      <c r="B903" s="20" t="s">
        <v>1422</v>
      </c>
      <c r="C903" s="28" t="s">
        <v>735</v>
      </c>
      <c r="D903" s="22" t="s">
        <v>29</v>
      </c>
      <c r="E903" s="134" t="str">
        <f>VLOOKUP(D903,'pomocna tabulka'!$B$2:$D$12,3,0)</f>
        <v>MIRRI SR</v>
      </c>
      <c r="F903" s="145" t="str">
        <f>+IFERROR(VLOOKUP(VALUE(MID($B903,11,1)),'pomocna tabulka'!$F$2:$G$7,2,0),"")</f>
        <v>Priebežná platba</v>
      </c>
      <c r="G903" s="22" t="s">
        <v>30</v>
      </c>
      <c r="H903" s="112">
        <v>635786.91</v>
      </c>
      <c r="I903" s="22" t="s">
        <v>31</v>
      </c>
      <c r="J903" s="86">
        <v>212110.8</v>
      </c>
      <c r="K903" s="17" t="s">
        <v>982</v>
      </c>
      <c r="L903" s="86">
        <v>42985.84</v>
      </c>
      <c r="M903" s="59">
        <f t="shared" si="25"/>
        <v>890883.54999999993</v>
      </c>
      <c r="N903" s="90">
        <v>45811</v>
      </c>
      <c r="O903" s="136" t="s">
        <v>36</v>
      </c>
    </row>
    <row r="904" spans="2:15">
      <c r="B904" s="20" t="s">
        <v>1422</v>
      </c>
      <c r="C904" s="28" t="s">
        <v>735</v>
      </c>
      <c r="D904" s="22" t="s">
        <v>29</v>
      </c>
      <c r="E904" s="134" t="str">
        <f>VLOOKUP(D904,'pomocna tabulka'!$B$2:$D$12,3,0)</f>
        <v>MIRRI SR</v>
      </c>
      <c r="F904" s="145" t="str">
        <f>+IFERROR(VLOOKUP(VALUE(MID($B904,11,1)),'pomocna tabulka'!$F$2:$G$7,2,0),"")</f>
        <v>Priebežná platba</v>
      </c>
      <c r="G904" s="22"/>
      <c r="H904" s="112"/>
      <c r="I904" s="22"/>
      <c r="J904" s="86"/>
      <c r="K904" s="17" t="s">
        <v>65</v>
      </c>
      <c r="L904" s="86">
        <v>18292.64</v>
      </c>
      <c r="M904" s="59">
        <f t="shared" ref="M904:M967" si="26">SUM(H904+J904+L904)</f>
        <v>18292.64</v>
      </c>
      <c r="N904" s="90">
        <v>45811</v>
      </c>
      <c r="O904" s="136" t="s">
        <v>36</v>
      </c>
    </row>
    <row r="905" spans="2:15">
      <c r="B905" s="20" t="s">
        <v>1423</v>
      </c>
      <c r="C905" s="28" t="s">
        <v>211</v>
      </c>
      <c r="D905" s="22" t="s">
        <v>19</v>
      </c>
      <c r="E905" s="134" t="str">
        <f>VLOOKUP(D905,'pomocna tabulka'!$B$2:$D$12,3,0)</f>
        <v>Úrad vlády SR</v>
      </c>
      <c r="F905" s="145" t="str">
        <f>+IFERROR(VLOOKUP(VALUE(MID($B905,11,1)),'pomocna tabulka'!$F$2:$G$7,2,0),"")</f>
        <v>Priebežná platba</v>
      </c>
      <c r="G905" s="22" t="s">
        <v>20</v>
      </c>
      <c r="H905" s="112">
        <v>14601.64</v>
      </c>
      <c r="I905" s="22" t="s">
        <v>21</v>
      </c>
      <c r="J905" s="112">
        <v>2576.7600000000002</v>
      </c>
      <c r="K905" s="123"/>
      <c r="L905" s="86">
        <v>0</v>
      </c>
      <c r="M905" s="59">
        <f t="shared" si="26"/>
        <v>17178.400000000001</v>
      </c>
      <c r="N905" s="90">
        <v>45812</v>
      </c>
      <c r="O905" s="22" t="s">
        <v>955</v>
      </c>
    </row>
    <row r="906" spans="2:15">
      <c r="B906" s="28" t="s">
        <v>1424</v>
      </c>
      <c r="C906" s="28" t="s">
        <v>1425</v>
      </c>
      <c r="D906" s="22" t="s">
        <v>19</v>
      </c>
      <c r="E906" s="134" t="str">
        <f>VLOOKUP(D906,'pomocna tabulka'!$B$2:$D$12,3,0)</f>
        <v>Úrad vlády SR</v>
      </c>
      <c r="F906" s="145" t="str">
        <f>+IFERROR(VLOOKUP(VALUE(MID($B906,11,1)),'pomocna tabulka'!$F$2:$G$7,2,0),"")</f>
        <v>Zálohová platba</v>
      </c>
      <c r="G906" s="22" t="s">
        <v>20</v>
      </c>
      <c r="H906" s="112">
        <v>22525</v>
      </c>
      <c r="I906" s="22" t="s">
        <v>21</v>
      </c>
      <c r="J906" s="86">
        <v>3975</v>
      </c>
      <c r="K906" s="123"/>
      <c r="L906" s="86">
        <v>0</v>
      </c>
      <c r="M906" s="59">
        <f t="shared" si="26"/>
        <v>26500</v>
      </c>
      <c r="N906" s="90">
        <v>45812</v>
      </c>
      <c r="O906" s="22" t="s">
        <v>955</v>
      </c>
    </row>
    <row r="907" spans="2:15">
      <c r="B907" s="20" t="s">
        <v>1426</v>
      </c>
      <c r="C907" s="18" t="s">
        <v>512</v>
      </c>
      <c r="D907" s="22" t="s">
        <v>19</v>
      </c>
      <c r="E907" s="134" t="str">
        <f>VLOOKUP(D907,'pomocna tabulka'!$B$2:$D$12,3,0)</f>
        <v>Úrad vlády SR</v>
      </c>
      <c r="F907" s="145" t="str">
        <f>+IFERROR(VLOOKUP(VALUE(MID($B907,11,1)),'pomocna tabulka'!$F$2:$G$7,2,0),"")</f>
        <v>Priebežná platba</v>
      </c>
      <c r="G907" s="22" t="s">
        <v>20</v>
      </c>
      <c r="H907" s="112">
        <v>4903.32</v>
      </c>
      <c r="I907" s="22" t="s">
        <v>21</v>
      </c>
      <c r="J907" s="86">
        <v>865.29</v>
      </c>
      <c r="K907" s="123"/>
      <c r="L907" s="86">
        <v>0</v>
      </c>
      <c r="M907" s="59">
        <f t="shared" si="26"/>
        <v>5768.61</v>
      </c>
      <c r="N907" s="90">
        <v>45812</v>
      </c>
      <c r="O907" s="22" t="s">
        <v>955</v>
      </c>
    </row>
    <row r="908" spans="2:15">
      <c r="B908" s="20" t="s">
        <v>1427</v>
      </c>
      <c r="C908" s="28" t="s">
        <v>1428</v>
      </c>
      <c r="D908" s="22" t="s">
        <v>29</v>
      </c>
      <c r="E908" s="134" t="str">
        <f>VLOOKUP(D908,'pomocna tabulka'!$B$2:$D$12,3,0)</f>
        <v>MIRRI SR</v>
      </c>
      <c r="F908" s="145" t="str">
        <f>+IFERROR(VLOOKUP(VALUE(MID($B908,11,1)),'pomocna tabulka'!$F$2:$G$7,2,0),"")</f>
        <v>Priebežná platba</v>
      </c>
      <c r="G908" s="22" t="s">
        <v>30</v>
      </c>
      <c r="H908" s="112">
        <v>17557.95</v>
      </c>
      <c r="I908" s="22" t="s">
        <v>31</v>
      </c>
      <c r="J908" s="86">
        <v>3849.05</v>
      </c>
      <c r="K908" s="17" t="s">
        <v>65</v>
      </c>
      <c r="L908" s="86">
        <v>1692.27</v>
      </c>
      <c r="M908" s="59">
        <f t="shared" si="26"/>
        <v>23099.27</v>
      </c>
      <c r="N908" s="90">
        <v>45812</v>
      </c>
      <c r="O908" s="136" t="s">
        <v>36</v>
      </c>
    </row>
    <row r="909" spans="2:15">
      <c r="B909" s="20" t="s">
        <v>1429</v>
      </c>
      <c r="C909" s="28" t="s">
        <v>1430</v>
      </c>
      <c r="D909" s="22" t="s">
        <v>29</v>
      </c>
      <c r="E909" s="134" t="str">
        <f>VLOOKUP(D909,'pomocna tabulka'!$B$2:$D$12,3,0)</f>
        <v>MIRRI SR</v>
      </c>
      <c r="F909" s="145" t="str">
        <f>+IFERROR(VLOOKUP(VALUE(MID($B909,11,1)),'pomocna tabulka'!$F$2:$G$7,2,0),"")</f>
        <v>Priebežná platba</v>
      </c>
      <c r="G909" s="22" t="s">
        <v>30</v>
      </c>
      <c r="H909" s="112">
        <v>58789.07</v>
      </c>
      <c r="I909" s="22" t="s">
        <v>31</v>
      </c>
      <c r="J909" s="86">
        <v>12887.7</v>
      </c>
      <c r="K909" s="22" t="s">
        <v>65</v>
      </c>
      <c r="L909" s="86">
        <v>5666.21</v>
      </c>
      <c r="M909" s="59">
        <f t="shared" si="26"/>
        <v>77342.98000000001</v>
      </c>
      <c r="N909" s="90">
        <v>45811</v>
      </c>
      <c r="O909" s="136" t="s">
        <v>36</v>
      </c>
    </row>
    <row r="910" spans="2:15" ht="30" customHeight="1">
      <c r="B910" s="20" t="s">
        <v>1431</v>
      </c>
      <c r="C910" s="18" t="s">
        <v>1432</v>
      </c>
      <c r="D910" s="22" t="s">
        <v>314</v>
      </c>
      <c r="E910" s="134" t="str">
        <f>VLOOKUP(D910,'pomocna tabulka'!$B$2:$D$12,3,0)</f>
        <v xml:space="preserve">Slovenská inovačná a energetická agentúra </v>
      </c>
      <c r="F910" s="145" t="str">
        <f>+IFERROR(VLOOKUP(VALUE(MID($B910,11,1)),'pomocna tabulka'!$F$2:$G$7,2,0),"")</f>
        <v>Priebežná platba</v>
      </c>
      <c r="G910" s="22" t="s">
        <v>315</v>
      </c>
      <c r="H910" s="112">
        <v>11169</v>
      </c>
      <c r="I910" s="22" t="s">
        <v>316</v>
      </c>
      <c r="J910" s="86">
        <v>1971</v>
      </c>
      <c r="K910" s="123"/>
      <c r="L910" s="86">
        <v>0</v>
      </c>
      <c r="M910" s="59">
        <f t="shared" si="26"/>
        <v>13140</v>
      </c>
      <c r="N910" s="90">
        <v>45812</v>
      </c>
      <c r="O910" s="22" t="s">
        <v>955</v>
      </c>
    </row>
    <row r="911" spans="2:15">
      <c r="B911" s="20" t="s">
        <v>1433</v>
      </c>
      <c r="C911" s="18" t="s">
        <v>816</v>
      </c>
      <c r="D911" s="22" t="s">
        <v>19</v>
      </c>
      <c r="E911" s="134" t="str">
        <f>VLOOKUP(D911,'pomocna tabulka'!$B$2:$D$12,3,0)</f>
        <v>Úrad vlády SR</v>
      </c>
      <c r="F911" s="145" t="str">
        <f>+IFERROR(VLOOKUP(VALUE(MID($B911,11,1)),'pomocna tabulka'!$F$2:$G$7,2,0),"")</f>
        <v>Priebežná platba</v>
      </c>
      <c r="G911" s="22" t="s">
        <v>20</v>
      </c>
      <c r="H911" s="112">
        <v>14709.85</v>
      </c>
      <c r="I911" s="22" t="s">
        <v>21</v>
      </c>
      <c r="J911" s="86">
        <v>2595.85</v>
      </c>
      <c r="K911" s="123"/>
      <c r="L911" s="86">
        <v>0</v>
      </c>
      <c r="M911" s="59">
        <f t="shared" si="26"/>
        <v>17305.7</v>
      </c>
      <c r="N911" s="90">
        <v>45812</v>
      </c>
      <c r="O911" s="22" t="s">
        <v>955</v>
      </c>
    </row>
    <row r="912" spans="2:15">
      <c r="B912" s="20" t="s">
        <v>1434</v>
      </c>
      <c r="C912" s="28" t="s">
        <v>1435</v>
      </c>
      <c r="D912" s="22" t="s">
        <v>19</v>
      </c>
      <c r="E912" s="134" t="str">
        <f>VLOOKUP(D912,'pomocna tabulka'!$B$2:$D$12,3,0)</f>
        <v>Úrad vlády SR</v>
      </c>
      <c r="F912" s="145" t="str">
        <f>+IFERROR(VLOOKUP(VALUE(MID($B912,11,1)),'pomocna tabulka'!$F$2:$G$7,2,0),"")</f>
        <v>Zálohová platba</v>
      </c>
      <c r="G912" s="22" t="s">
        <v>20</v>
      </c>
      <c r="H912" s="112">
        <v>31875</v>
      </c>
      <c r="I912" s="22" t="s">
        <v>21</v>
      </c>
      <c r="J912" s="86">
        <v>5625</v>
      </c>
      <c r="K912" s="123"/>
      <c r="L912" s="86">
        <v>0</v>
      </c>
      <c r="M912" s="59">
        <f t="shared" si="26"/>
        <v>37500</v>
      </c>
      <c r="N912" s="90">
        <v>45812</v>
      </c>
      <c r="O912" s="22" t="s">
        <v>955</v>
      </c>
    </row>
    <row r="913" spans="2:15">
      <c r="B913" s="20" t="s">
        <v>1436</v>
      </c>
      <c r="C913" s="18" t="s">
        <v>336</v>
      </c>
      <c r="D913" s="22" t="s">
        <v>19</v>
      </c>
      <c r="E913" s="134" t="str">
        <f>VLOOKUP(D913,'pomocna tabulka'!$B$2:$D$12,3,0)</f>
        <v>Úrad vlády SR</v>
      </c>
      <c r="F913" s="145" t="str">
        <f>+IFERROR(VLOOKUP(VALUE(MID($B913,11,1)),'pomocna tabulka'!$F$2:$G$7,2,0),"")</f>
        <v>Priebežná platba</v>
      </c>
      <c r="G913" s="22" t="s">
        <v>20</v>
      </c>
      <c r="H913" s="112">
        <v>8666.85</v>
      </c>
      <c r="I913" s="22" t="s">
        <v>21</v>
      </c>
      <c r="J913" s="86">
        <v>1529.44</v>
      </c>
      <c r="K913" s="123"/>
      <c r="L913" s="86">
        <v>0</v>
      </c>
      <c r="M913" s="59">
        <f t="shared" si="26"/>
        <v>10196.290000000001</v>
      </c>
      <c r="N913" s="90">
        <v>45812</v>
      </c>
      <c r="O913" s="22" t="s">
        <v>955</v>
      </c>
    </row>
    <row r="914" spans="2:15">
      <c r="B914" s="20" t="s">
        <v>1437</v>
      </c>
      <c r="C914" s="28" t="s">
        <v>735</v>
      </c>
      <c r="D914" s="22" t="s">
        <v>29</v>
      </c>
      <c r="E914" s="134" t="str">
        <f>VLOOKUP(D914,'pomocna tabulka'!$B$2:$D$12,3,0)</f>
        <v>MIRRI SR</v>
      </c>
      <c r="F914" s="145" t="str">
        <f>+IFERROR(VLOOKUP(VALUE(MID($B914,11,1)),'pomocna tabulka'!$F$2:$G$7,2,0),"")</f>
        <v>Priebežná platba</v>
      </c>
      <c r="G914" s="22" t="s">
        <v>30</v>
      </c>
      <c r="H914" s="112">
        <v>98878.19</v>
      </c>
      <c r="I914" s="22" t="s">
        <v>31</v>
      </c>
      <c r="J914" s="86">
        <v>32987.67</v>
      </c>
      <c r="K914" s="22" t="s">
        <v>65</v>
      </c>
      <c r="L914" s="86">
        <v>9530.09</v>
      </c>
      <c r="M914" s="59">
        <f t="shared" si="26"/>
        <v>141395.94999999998</v>
      </c>
      <c r="N914" s="90">
        <v>45812</v>
      </c>
      <c r="O914" s="136" t="s">
        <v>36</v>
      </c>
    </row>
    <row r="915" spans="2:15">
      <c r="B915" s="20" t="s">
        <v>1438</v>
      </c>
      <c r="C915" s="28" t="s">
        <v>78</v>
      </c>
      <c r="D915" s="22" t="s">
        <v>19</v>
      </c>
      <c r="E915" s="134" t="str">
        <f>VLOOKUP(D915,'pomocna tabulka'!$B$2:$D$12,3,0)</f>
        <v>Úrad vlády SR</v>
      </c>
      <c r="F915" s="145" t="str">
        <f>+IFERROR(VLOOKUP(VALUE(MID($B915,11,1)),'pomocna tabulka'!$F$2:$G$7,2,0),"")</f>
        <v>Priebežná platba</v>
      </c>
      <c r="G915" s="22" t="s">
        <v>20</v>
      </c>
      <c r="H915" s="112">
        <v>29004.95</v>
      </c>
      <c r="I915" s="22" t="s">
        <v>21</v>
      </c>
      <c r="J915" s="86">
        <v>5118.5200000000004</v>
      </c>
      <c r="K915" s="123"/>
      <c r="L915" s="86">
        <v>0</v>
      </c>
      <c r="M915" s="59">
        <f>SUM(H915+J915+L915)</f>
        <v>34123.47</v>
      </c>
      <c r="N915" s="90">
        <v>45813</v>
      </c>
      <c r="O915" s="22" t="s">
        <v>955</v>
      </c>
    </row>
    <row r="916" spans="2:15">
      <c r="B916" s="20" t="s">
        <v>1439</v>
      </c>
      <c r="C916" s="28" t="s">
        <v>552</v>
      </c>
      <c r="D916" s="22" t="s">
        <v>29</v>
      </c>
      <c r="E916" s="134" t="str">
        <f>VLOOKUP(D916,'pomocna tabulka'!$B$2:$D$12,3,0)</f>
        <v>MIRRI SR</v>
      </c>
      <c r="F916" s="145" t="str">
        <f>+IFERROR(VLOOKUP(VALUE(MID($B916,11,1)),'pomocna tabulka'!$F$2:$G$7,2,0),"")</f>
        <v>Priebežná platba</v>
      </c>
      <c r="G916" s="22" t="s">
        <v>30</v>
      </c>
      <c r="H916" s="112">
        <v>1278148.1200000001</v>
      </c>
      <c r="I916" s="22" t="s">
        <v>31</v>
      </c>
      <c r="J916" s="86">
        <v>426414.92</v>
      </c>
      <c r="K916" s="22" t="s">
        <v>65</v>
      </c>
      <c r="L916" s="86">
        <v>123190.6</v>
      </c>
      <c r="M916" s="59">
        <f t="shared" si="26"/>
        <v>1827753.6400000001</v>
      </c>
      <c r="N916" s="90">
        <v>45812</v>
      </c>
      <c r="O916" s="136" t="s">
        <v>36</v>
      </c>
    </row>
    <row r="917" spans="2:15">
      <c r="B917" s="20" t="s">
        <v>1440</v>
      </c>
      <c r="C917" s="28" t="s">
        <v>1441</v>
      </c>
      <c r="D917" s="22" t="s">
        <v>29</v>
      </c>
      <c r="E917" s="134" t="str">
        <f>VLOOKUP(D917,'pomocna tabulka'!$B$2:$D$12,3,0)</f>
        <v>MIRRI SR</v>
      </c>
      <c r="F917" s="145" t="str">
        <f>+IFERROR(VLOOKUP(VALUE(MID($B917,11,1)),'pomocna tabulka'!$F$2:$G$7,2,0),"")</f>
        <v>Priebežná platba</v>
      </c>
      <c r="G917" s="22" t="s">
        <v>30</v>
      </c>
      <c r="H917" s="112">
        <v>19385.72</v>
      </c>
      <c r="I917" s="22" t="s">
        <v>31</v>
      </c>
      <c r="J917" s="86">
        <v>4249.72</v>
      </c>
      <c r="K917" s="22" t="s">
        <v>65</v>
      </c>
      <c r="L917" s="86">
        <v>1868.44</v>
      </c>
      <c r="M917" s="59">
        <f t="shared" si="26"/>
        <v>25503.88</v>
      </c>
      <c r="N917" s="90">
        <v>45812</v>
      </c>
      <c r="O917" s="136" t="s">
        <v>36</v>
      </c>
    </row>
    <row r="918" spans="2:15">
      <c r="B918" s="20" t="s">
        <v>1442</v>
      </c>
      <c r="C918" s="18" t="s">
        <v>1443</v>
      </c>
      <c r="D918" s="22" t="s">
        <v>29</v>
      </c>
      <c r="E918" s="134" t="str">
        <f>VLOOKUP(D918,'pomocna tabulka'!$B$2:$D$12,3,0)</f>
        <v>MIRRI SR</v>
      </c>
      <c r="F918" s="145" t="str">
        <f>+IFERROR(VLOOKUP(VALUE(MID($B918,11,1)),'pomocna tabulka'!$F$2:$G$7,2,0),"")</f>
        <v>Zálohová platba</v>
      </c>
      <c r="G918" s="22" t="s">
        <v>30</v>
      </c>
      <c r="H918" s="112">
        <v>144886</v>
      </c>
      <c r="I918" s="22" t="s">
        <v>31</v>
      </c>
      <c r="J918" s="86">
        <v>11931.79</v>
      </c>
      <c r="K918" s="123"/>
      <c r="L918" s="86">
        <v>0</v>
      </c>
      <c r="M918" s="59">
        <f t="shared" si="26"/>
        <v>156817.79</v>
      </c>
      <c r="N918" s="90">
        <v>45813</v>
      </c>
      <c r="O918" s="22" t="s">
        <v>955</v>
      </c>
    </row>
    <row r="919" spans="2:15">
      <c r="B919" s="20" t="s">
        <v>1444</v>
      </c>
      <c r="C919" s="28" t="s">
        <v>1445</v>
      </c>
      <c r="D919" s="22" t="s">
        <v>19</v>
      </c>
      <c r="E919" s="134" t="str">
        <f>VLOOKUP(D919,'pomocna tabulka'!$B$2:$D$12,3,0)</f>
        <v>Úrad vlády SR</v>
      </c>
      <c r="F919" s="145" t="str">
        <f>+IFERROR(VLOOKUP(VALUE(MID($B919,11,1)),'pomocna tabulka'!$F$2:$G$7,2,0),"")</f>
        <v>Priebežná platba</v>
      </c>
      <c r="G919" s="22" t="s">
        <v>20</v>
      </c>
      <c r="H919" s="112">
        <v>4502.6000000000004</v>
      </c>
      <c r="I919" s="22" t="s">
        <v>21</v>
      </c>
      <c r="J919" s="86">
        <v>794.58</v>
      </c>
      <c r="K919" s="123"/>
      <c r="L919" s="86">
        <v>0</v>
      </c>
      <c r="M919" s="59">
        <f t="shared" si="26"/>
        <v>5297.18</v>
      </c>
      <c r="N919" s="90">
        <v>45813</v>
      </c>
      <c r="O919" s="22" t="s">
        <v>955</v>
      </c>
    </row>
    <row r="920" spans="2:15">
      <c r="B920" s="20" t="s">
        <v>1446</v>
      </c>
      <c r="C920" s="28" t="s">
        <v>159</v>
      </c>
      <c r="D920" s="22" t="s">
        <v>19</v>
      </c>
      <c r="E920" s="134" t="str">
        <f>VLOOKUP(D920,'pomocna tabulka'!$B$2:$D$12,3,0)</f>
        <v>Úrad vlády SR</v>
      </c>
      <c r="F920" s="145" t="str">
        <f>+IFERROR(VLOOKUP(VALUE(MID($B920,11,1)),'pomocna tabulka'!$F$2:$G$7,2,0),"")</f>
        <v>Priebežná platba</v>
      </c>
      <c r="G920" s="22" t="s">
        <v>20</v>
      </c>
      <c r="H920" s="112">
        <v>2451.65</v>
      </c>
      <c r="I920" s="22" t="s">
        <v>21</v>
      </c>
      <c r="J920" s="86">
        <v>432.64</v>
      </c>
      <c r="K920" s="123"/>
      <c r="L920" s="86">
        <v>0</v>
      </c>
      <c r="M920" s="59">
        <f t="shared" si="26"/>
        <v>2884.29</v>
      </c>
      <c r="N920" s="90">
        <v>45813</v>
      </c>
      <c r="O920" s="22" t="s">
        <v>955</v>
      </c>
    </row>
    <row r="921" spans="2:15">
      <c r="B921" s="20" t="s">
        <v>1447</v>
      </c>
      <c r="C921" s="18" t="s">
        <v>165</v>
      </c>
      <c r="D921" s="22" t="s">
        <v>19</v>
      </c>
      <c r="E921" s="134" t="str">
        <f>VLOOKUP(D921,'pomocna tabulka'!$B$2:$D$12,3,0)</f>
        <v>Úrad vlády SR</v>
      </c>
      <c r="F921" s="145" t="str">
        <f>+IFERROR(VLOOKUP(VALUE(MID($B921,11,1)),'pomocna tabulka'!$F$2:$G$7,2,0),"")</f>
        <v>Priebežná platba</v>
      </c>
      <c r="G921" s="22" t="s">
        <v>20</v>
      </c>
      <c r="H921" s="112">
        <v>4877.84</v>
      </c>
      <c r="I921" s="22" t="s">
        <v>21</v>
      </c>
      <c r="J921" s="86">
        <v>860.8</v>
      </c>
      <c r="K921" s="123"/>
      <c r="L921" s="86">
        <v>0</v>
      </c>
      <c r="M921" s="59">
        <f t="shared" si="26"/>
        <v>5738.64</v>
      </c>
      <c r="N921" s="90">
        <v>45813</v>
      </c>
      <c r="O921" s="22" t="s">
        <v>955</v>
      </c>
    </row>
    <row r="922" spans="2:15">
      <c r="B922" s="20" t="s">
        <v>1448</v>
      </c>
      <c r="C922" s="28" t="s">
        <v>1449</v>
      </c>
      <c r="D922" s="22" t="s">
        <v>29</v>
      </c>
      <c r="E922" s="134" t="str">
        <f>VLOOKUP(D922,'pomocna tabulka'!$B$2:$D$12,3,0)</f>
        <v>MIRRI SR</v>
      </c>
      <c r="F922" s="145" t="str">
        <f>+IFERROR(VLOOKUP(VALUE(MID($B922,11,1)),'pomocna tabulka'!$F$2:$G$7,2,0),"")</f>
        <v>Priebežná platba</v>
      </c>
      <c r="G922" s="22" t="s">
        <v>30</v>
      </c>
      <c r="H922" s="112">
        <v>56444</v>
      </c>
      <c r="I922" s="22" t="s">
        <v>31</v>
      </c>
      <c r="J922" s="86">
        <v>12373.6</v>
      </c>
      <c r="K922" s="17" t="s">
        <v>65</v>
      </c>
      <c r="L922" s="86">
        <v>5440.19</v>
      </c>
      <c r="M922" s="59">
        <f t="shared" si="26"/>
        <v>74257.790000000008</v>
      </c>
      <c r="N922" s="90">
        <v>45812</v>
      </c>
      <c r="O922" s="136" t="s">
        <v>36</v>
      </c>
    </row>
    <row r="923" spans="2:15">
      <c r="B923" s="20" t="s">
        <v>1450</v>
      </c>
      <c r="C923" s="28" t="s">
        <v>1451</v>
      </c>
      <c r="D923" s="22" t="s">
        <v>19</v>
      </c>
      <c r="E923" s="134" t="str">
        <f>VLOOKUP(D923,'pomocna tabulka'!$B$2:$D$12,3,0)</f>
        <v>Úrad vlády SR</v>
      </c>
      <c r="F923" s="145" t="str">
        <f>+IFERROR(VLOOKUP(VALUE(MID($B923,11,1)),'pomocna tabulka'!$F$2:$G$7,2,0),"")</f>
        <v>Predfinancovanie</v>
      </c>
      <c r="G923" s="22" t="s">
        <v>315</v>
      </c>
      <c r="H923" s="112">
        <v>31541.46</v>
      </c>
      <c r="I923" s="22" t="s">
        <v>316</v>
      </c>
      <c r="J923" s="86">
        <v>5566.14</v>
      </c>
      <c r="K923" s="123"/>
      <c r="L923" s="86">
        <v>0</v>
      </c>
      <c r="M923" s="59">
        <f t="shared" si="26"/>
        <v>37107.599999999999</v>
      </c>
      <c r="N923" s="90">
        <v>45813</v>
      </c>
      <c r="O923" s="22" t="s">
        <v>955</v>
      </c>
    </row>
    <row r="924" spans="2:15">
      <c r="B924" s="20" t="s">
        <v>1452</v>
      </c>
      <c r="C924" s="28" t="s">
        <v>1204</v>
      </c>
      <c r="D924" s="22" t="s">
        <v>29</v>
      </c>
      <c r="E924" s="134" t="str">
        <f>VLOOKUP(D924,'pomocna tabulka'!$B$2:$D$12,3,0)</f>
        <v>MIRRI SR</v>
      </c>
      <c r="F924" s="145" t="str">
        <f>+IFERROR(VLOOKUP(VALUE(MID($B924,11,1)),'pomocna tabulka'!$F$2:$G$7,2,0),"")</f>
        <v>Priebežná platba</v>
      </c>
      <c r="G924" s="22" t="s">
        <v>30</v>
      </c>
      <c r="H924" s="112">
        <v>93650</v>
      </c>
      <c r="I924" s="22" t="s">
        <v>31</v>
      </c>
      <c r="J924" s="86">
        <v>20529.89</v>
      </c>
      <c r="K924" s="22" t="s">
        <v>65</v>
      </c>
      <c r="L924" s="86">
        <v>9026.18</v>
      </c>
      <c r="M924" s="59">
        <f t="shared" si="26"/>
        <v>123206.07</v>
      </c>
      <c r="N924" s="90">
        <v>45813</v>
      </c>
      <c r="O924" s="22" t="s">
        <v>955</v>
      </c>
    </row>
    <row r="925" spans="2:15">
      <c r="B925" s="20" t="s">
        <v>1453</v>
      </c>
      <c r="C925" s="28" t="s">
        <v>165</v>
      </c>
      <c r="D925" s="22" t="s">
        <v>19</v>
      </c>
      <c r="E925" s="134" t="str">
        <f>VLOOKUP(D925,'pomocna tabulka'!$B$2:$D$12,3,0)</f>
        <v>Úrad vlády SR</v>
      </c>
      <c r="F925" s="145" t="str">
        <f>+IFERROR(VLOOKUP(VALUE(MID($B925,11,1)),'pomocna tabulka'!$F$2:$G$7,2,0),"")</f>
        <v>Priebežná platba</v>
      </c>
      <c r="G925" s="22" t="s">
        <v>20</v>
      </c>
      <c r="H925" s="112">
        <v>4871.75</v>
      </c>
      <c r="I925" s="22" t="s">
        <v>21</v>
      </c>
      <c r="J925" s="86">
        <v>859.72</v>
      </c>
      <c r="K925" s="123"/>
      <c r="L925" s="86"/>
      <c r="M925" s="59">
        <f t="shared" si="26"/>
        <v>5731.47</v>
      </c>
      <c r="N925" s="90">
        <v>45813</v>
      </c>
      <c r="O925" s="22" t="s">
        <v>955</v>
      </c>
    </row>
    <row r="926" spans="2:15">
      <c r="B926" s="20" t="s">
        <v>1454</v>
      </c>
      <c r="C926" s="18" t="s">
        <v>289</v>
      </c>
      <c r="D926" s="22" t="s">
        <v>19</v>
      </c>
      <c r="E926" s="134" t="str">
        <f>VLOOKUP(D926,'pomocna tabulka'!$B$2:$D$12,3,0)</f>
        <v>Úrad vlády SR</v>
      </c>
      <c r="F926" s="145" t="str">
        <f>+IFERROR(VLOOKUP(VALUE(MID($B926,11,1)),'pomocna tabulka'!$F$2:$G$7,2,0),"")</f>
        <v>Zálohová platba</v>
      </c>
      <c r="G926" s="22" t="s">
        <v>20</v>
      </c>
      <c r="H926" s="112">
        <v>68000</v>
      </c>
      <c r="I926" s="22" t="s">
        <v>21</v>
      </c>
      <c r="J926" s="86">
        <v>12000</v>
      </c>
      <c r="K926" s="123"/>
      <c r="L926" s="86">
        <v>0</v>
      </c>
      <c r="M926" s="59">
        <f t="shared" si="26"/>
        <v>80000</v>
      </c>
      <c r="N926" s="90">
        <v>45813</v>
      </c>
      <c r="O926" s="22" t="s">
        <v>955</v>
      </c>
    </row>
    <row r="927" spans="2:15">
      <c r="B927" s="20" t="s">
        <v>1455</v>
      </c>
      <c r="C927" s="28" t="s">
        <v>820</v>
      </c>
      <c r="D927" s="22" t="s">
        <v>19</v>
      </c>
      <c r="E927" s="134" t="str">
        <f>VLOOKUP(D927,'pomocna tabulka'!$B$2:$D$12,3,0)</f>
        <v>Úrad vlády SR</v>
      </c>
      <c r="F927" s="145" t="str">
        <f>+IFERROR(VLOOKUP(VALUE(MID($B927,11,1)),'pomocna tabulka'!$F$2:$G$7,2,0),"")</f>
        <v>Priebežná platba</v>
      </c>
      <c r="G927" s="22" t="s">
        <v>20</v>
      </c>
      <c r="H927" s="112">
        <v>12183.77</v>
      </c>
      <c r="I927" s="22" t="s">
        <v>21</v>
      </c>
      <c r="J927" s="86">
        <v>2150.08</v>
      </c>
      <c r="K927" s="123"/>
      <c r="L927" s="86">
        <v>0</v>
      </c>
      <c r="M927" s="59">
        <f t="shared" si="26"/>
        <v>14333.85</v>
      </c>
      <c r="N927" s="90">
        <v>45814</v>
      </c>
      <c r="O927" s="22" t="s">
        <v>955</v>
      </c>
    </row>
    <row r="928" spans="2:15">
      <c r="B928" s="20" t="s">
        <v>1456</v>
      </c>
      <c r="C928" s="28" t="s">
        <v>101</v>
      </c>
      <c r="D928" s="22" t="s">
        <v>19</v>
      </c>
      <c r="E928" s="134" t="str">
        <f>VLOOKUP(D928,'pomocna tabulka'!$B$2:$D$12,3,0)</f>
        <v>Úrad vlády SR</v>
      </c>
      <c r="F928" s="145" t="str">
        <f>+IFERROR(VLOOKUP(VALUE(MID($B928,11,1)),'pomocna tabulka'!$F$2:$G$7,2,0),"")</f>
        <v>Zálohová platba</v>
      </c>
      <c r="G928" s="22" t="s">
        <v>20</v>
      </c>
      <c r="H928" s="112">
        <v>51000</v>
      </c>
      <c r="I928" s="22" t="s">
        <v>21</v>
      </c>
      <c r="J928" s="86">
        <v>9000</v>
      </c>
      <c r="K928" s="123"/>
      <c r="L928" s="86">
        <v>0</v>
      </c>
      <c r="M928" s="59">
        <f t="shared" si="26"/>
        <v>60000</v>
      </c>
      <c r="N928" s="90">
        <v>45813</v>
      </c>
      <c r="O928" s="22" t="s">
        <v>955</v>
      </c>
    </row>
    <row r="929" spans="2:15">
      <c r="B929" s="20" t="s">
        <v>1457</v>
      </c>
      <c r="C929" s="18" t="s">
        <v>325</v>
      </c>
      <c r="D929" s="22" t="s">
        <v>19</v>
      </c>
      <c r="E929" s="134" t="str">
        <f>VLOOKUP(D929,'pomocna tabulka'!$B$2:$D$12,3,0)</f>
        <v>Úrad vlády SR</v>
      </c>
      <c r="F929" s="145" t="str">
        <f>+IFERROR(VLOOKUP(VALUE(MID($B929,11,1)),'pomocna tabulka'!$F$2:$G$7,2,0),"")</f>
        <v>Priebežná platba</v>
      </c>
      <c r="G929" s="22" t="s">
        <v>20</v>
      </c>
      <c r="H929" s="112">
        <v>4903.3100000000004</v>
      </c>
      <c r="I929" s="22" t="s">
        <v>21</v>
      </c>
      <c r="J929" s="86">
        <v>865.29</v>
      </c>
      <c r="K929" s="123"/>
      <c r="L929" s="86">
        <v>0</v>
      </c>
      <c r="M929" s="59">
        <f t="shared" si="26"/>
        <v>5768.6</v>
      </c>
      <c r="N929" s="90">
        <v>45813</v>
      </c>
      <c r="O929" s="22" t="s">
        <v>955</v>
      </c>
    </row>
    <row r="930" spans="2:15">
      <c r="B930" s="20" t="s">
        <v>1458</v>
      </c>
      <c r="C930" s="18" t="s">
        <v>1080</v>
      </c>
      <c r="D930" s="22" t="s">
        <v>19</v>
      </c>
      <c r="E930" s="134" t="str">
        <f>VLOOKUP(D930,'pomocna tabulka'!$B$2:$D$12,3,0)</f>
        <v>Úrad vlády SR</v>
      </c>
      <c r="F930" s="145" t="str">
        <f>+IFERROR(VLOOKUP(VALUE(MID($B930,11,1)),'pomocna tabulka'!$F$2:$G$7,2,0),"")</f>
        <v>Priebežná platba</v>
      </c>
      <c r="G930" s="22" t="s">
        <v>20</v>
      </c>
      <c r="H930" s="112">
        <v>26360.99</v>
      </c>
      <c r="I930" s="22" t="s">
        <v>21</v>
      </c>
      <c r="J930" s="86">
        <v>4651.9399999999996</v>
      </c>
      <c r="K930" s="123"/>
      <c r="L930" s="86">
        <v>0</v>
      </c>
      <c r="M930" s="59">
        <f t="shared" si="26"/>
        <v>31012.93</v>
      </c>
      <c r="N930" s="90">
        <v>45814</v>
      </c>
      <c r="O930" s="22" t="s">
        <v>955</v>
      </c>
    </row>
    <row r="931" spans="2:15">
      <c r="B931" s="20" t="s">
        <v>1459</v>
      </c>
      <c r="C931" s="28" t="s">
        <v>64</v>
      </c>
      <c r="D931" s="22" t="s">
        <v>29</v>
      </c>
      <c r="E931" s="134" t="str">
        <f>VLOOKUP(D931,'pomocna tabulka'!$B$2:$D$12,3,0)</f>
        <v>MIRRI SR</v>
      </c>
      <c r="F931" s="145" t="str">
        <f>+IFERROR(VLOOKUP(VALUE(MID($B931,11,1)),'pomocna tabulka'!$F$2:$G$7,2,0),"")</f>
        <v>Priebežná platba</v>
      </c>
      <c r="G931" s="22" t="s">
        <v>30</v>
      </c>
      <c r="H931" s="112">
        <v>19082.71</v>
      </c>
      <c r="I931" s="22" t="s">
        <v>1460</v>
      </c>
      <c r="J931" s="86">
        <v>6366.36</v>
      </c>
      <c r="K931" s="17" t="s">
        <v>65</v>
      </c>
      <c r="L931" s="86">
        <v>1839.23</v>
      </c>
      <c r="M931" s="59">
        <f t="shared" si="26"/>
        <v>27288.3</v>
      </c>
      <c r="N931" s="90">
        <v>45814</v>
      </c>
      <c r="O931" s="136" t="s">
        <v>36</v>
      </c>
    </row>
    <row r="932" spans="2:15">
      <c r="B932" s="20" t="s">
        <v>1461</v>
      </c>
      <c r="C932" s="28" t="s">
        <v>506</v>
      </c>
      <c r="D932" s="22" t="s">
        <v>19</v>
      </c>
      <c r="E932" s="134" t="str">
        <f>VLOOKUP(D932,'pomocna tabulka'!$B$2:$D$12,3,0)</f>
        <v>Úrad vlády SR</v>
      </c>
      <c r="F932" s="145" t="str">
        <f>+IFERROR(VLOOKUP(VALUE(MID($B932,11,1)),'pomocna tabulka'!$F$2:$G$7,2,0),"")</f>
        <v>Zálohová platba</v>
      </c>
      <c r="G932" s="22" t="s">
        <v>20</v>
      </c>
      <c r="H932" s="112">
        <v>26860</v>
      </c>
      <c r="I932" s="22" t="s">
        <v>21</v>
      </c>
      <c r="J932" s="86">
        <v>4740</v>
      </c>
      <c r="K932" s="123"/>
      <c r="L932" s="86">
        <v>0</v>
      </c>
      <c r="M932" s="59">
        <f t="shared" si="26"/>
        <v>31600</v>
      </c>
      <c r="N932" s="90">
        <v>45814</v>
      </c>
      <c r="O932" s="22" t="s">
        <v>955</v>
      </c>
    </row>
    <row r="933" spans="2:15">
      <c r="B933" s="20" t="s">
        <v>1462</v>
      </c>
      <c r="C933" s="18" t="s">
        <v>404</v>
      </c>
      <c r="D933" s="22" t="s">
        <v>19</v>
      </c>
      <c r="E933" s="134" t="str">
        <f>VLOOKUP(D933,'pomocna tabulka'!$B$2:$D$12,3,0)</f>
        <v>Úrad vlády SR</v>
      </c>
      <c r="F933" s="145" t="str">
        <f>+IFERROR(VLOOKUP(VALUE(MID($B933,11,1)),'pomocna tabulka'!$F$2:$G$7,2,0),"")</f>
        <v>Priebežná platba</v>
      </c>
      <c r="G933" s="22" t="s">
        <v>20</v>
      </c>
      <c r="H933" s="112">
        <v>9288.15</v>
      </c>
      <c r="I933" s="22" t="s">
        <v>21</v>
      </c>
      <c r="J933" s="86">
        <v>1639.09</v>
      </c>
      <c r="K933" s="123"/>
      <c r="L933" s="86">
        <v>0</v>
      </c>
      <c r="M933" s="59">
        <f t="shared" si="26"/>
        <v>10927.24</v>
      </c>
      <c r="N933" s="90">
        <v>45814</v>
      </c>
      <c r="O933" s="22" t="s">
        <v>955</v>
      </c>
    </row>
    <row r="934" spans="2:15">
      <c r="B934" s="20" t="s">
        <v>1463</v>
      </c>
      <c r="C934" s="18" t="s">
        <v>1464</v>
      </c>
      <c r="D934" s="22" t="s">
        <v>19</v>
      </c>
      <c r="E934" s="134" t="str">
        <f>VLOOKUP(D934,'pomocna tabulka'!$B$2:$D$12,3,0)</f>
        <v>Úrad vlády SR</v>
      </c>
      <c r="F934" s="145" t="str">
        <f>+IFERROR(VLOOKUP(VALUE(MID($B934,11,1)),'pomocna tabulka'!$F$2:$G$7,2,0),"")</f>
        <v>Zálohová platba</v>
      </c>
      <c r="G934" s="22" t="s">
        <v>20</v>
      </c>
      <c r="H934" s="112">
        <v>34850</v>
      </c>
      <c r="I934" s="22" t="s">
        <v>21</v>
      </c>
      <c r="J934" s="86">
        <v>6150</v>
      </c>
      <c r="K934" s="123"/>
      <c r="L934" s="86">
        <v>0</v>
      </c>
      <c r="M934" s="59">
        <f t="shared" si="26"/>
        <v>41000</v>
      </c>
      <c r="N934" s="90">
        <v>45814</v>
      </c>
      <c r="O934" s="22" t="s">
        <v>955</v>
      </c>
    </row>
    <row r="935" spans="2:15">
      <c r="B935" s="20" t="s">
        <v>1465</v>
      </c>
      <c r="C935" s="28" t="s">
        <v>430</v>
      </c>
      <c r="D935" s="22" t="s">
        <v>19</v>
      </c>
      <c r="E935" s="134" t="str">
        <f>VLOOKUP(D935,'pomocna tabulka'!$B$2:$D$12,3,0)</f>
        <v>Úrad vlády SR</v>
      </c>
      <c r="F935" s="145" t="str">
        <f>+IFERROR(VLOOKUP(VALUE(MID($B935,11,1)),'pomocna tabulka'!$F$2:$G$7,2,0),"")</f>
        <v>Priebežná platba</v>
      </c>
      <c r="G935" s="22" t="s">
        <v>20</v>
      </c>
      <c r="H935" s="112">
        <v>14660.37</v>
      </c>
      <c r="I935" s="22" t="s">
        <v>21</v>
      </c>
      <c r="J935" s="86">
        <v>2587.12</v>
      </c>
      <c r="K935" s="123"/>
      <c r="L935" s="86">
        <v>0</v>
      </c>
      <c r="M935" s="59">
        <f t="shared" si="26"/>
        <v>17247.490000000002</v>
      </c>
      <c r="N935" s="90">
        <v>45814</v>
      </c>
      <c r="O935" s="22" t="s">
        <v>955</v>
      </c>
    </row>
    <row r="936" spans="2:15">
      <c r="B936" s="20" t="s">
        <v>1466</v>
      </c>
      <c r="C936" s="28" t="s">
        <v>38</v>
      </c>
      <c r="D936" s="22" t="s">
        <v>19</v>
      </c>
      <c r="E936" s="134" t="str">
        <f>VLOOKUP(D936,'pomocna tabulka'!$B$2:$D$12,3,0)</f>
        <v>Úrad vlády SR</v>
      </c>
      <c r="F936" s="145" t="str">
        <f>+IFERROR(VLOOKUP(VALUE(MID($B936,11,1)),'pomocna tabulka'!$F$2:$G$7,2,0),"")</f>
        <v>Priebežná platba</v>
      </c>
      <c r="G936" s="22" t="s">
        <v>20</v>
      </c>
      <c r="H936" s="112">
        <v>14709.85</v>
      </c>
      <c r="I936" s="22" t="s">
        <v>21</v>
      </c>
      <c r="J936" s="86">
        <v>2595.85</v>
      </c>
      <c r="K936" s="123"/>
      <c r="L936" s="86">
        <v>0</v>
      </c>
      <c r="M936" s="59">
        <f t="shared" si="26"/>
        <v>17305.7</v>
      </c>
      <c r="N936" s="90">
        <v>45817</v>
      </c>
      <c r="O936" s="22" t="s">
        <v>955</v>
      </c>
    </row>
    <row r="937" spans="2:15">
      <c r="B937" s="20" t="s">
        <v>1467</v>
      </c>
      <c r="C937" s="18" t="s">
        <v>977</v>
      </c>
      <c r="D937" s="22" t="s">
        <v>19</v>
      </c>
      <c r="E937" s="134" t="str">
        <f>VLOOKUP(D937,'pomocna tabulka'!$B$2:$D$12,3,0)</f>
        <v>Úrad vlády SR</v>
      </c>
      <c r="F937" s="145" t="str">
        <f>+IFERROR(VLOOKUP(VALUE(MID($B937,11,1)),'pomocna tabulka'!$F$2:$G$7,2,0),"")</f>
        <v>Predfinancovanie</v>
      </c>
      <c r="G937" s="22" t="s">
        <v>315</v>
      </c>
      <c r="H937" s="112">
        <v>69917.81</v>
      </c>
      <c r="I937" s="22" t="s">
        <v>316</v>
      </c>
      <c r="J937" s="86">
        <v>12338.44</v>
      </c>
      <c r="K937" s="123"/>
      <c r="L937" s="86">
        <v>0</v>
      </c>
      <c r="M937" s="59">
        <f t="shared" si="26"/>
        <v>82256.25</v>
      </c>
      <c r="N937" s="90">
        <v>45817</v>
      </c>
      <c r="O937" s="22" t="s">
        <v>955</v>
      </c>
    </row>
    <row r="938" spans="2:15">
      <c r="B938" s="20" t="s">
        <v>1468</v>
      </c>
      <c r="C938" s="18" t="s">
        <v>1469</v>
      </c>
      <c r="D938" s="22" t="s">
        <v>29</v>
      </c>
      <c r="E938" s="134" t="str">
        <f>VLOOKUP(D938,'pomocna tabulka'!$B$2:$D$12,3,0)</f>
        <v>MIRRI SR</v>
      </c>
      <c r="F938" s="145" t="str">
        <f>+IFERROR(VLOOKUP(VALUE(MID($B938,11,1)),'pomocna tabulka'!$F$2:$G$7,2,0),"")</f>
        <v>Predfinancovanie</v>
      </c>
      <c r="G938" s="22" t="s">
        <v>30</v>
      </c>
      <c r="H938" s="112">
        <v>224223.55</v>
      </c>
      <c r="I938" s="22" t="s">
        <v>31</v>
      </c>
      <c r="J938" s="86">
        <v>18465.47</v>
      </c>
      <c r="K938" s="123"/>
      <c r="L938" s="86">
        <v>0</v>
      </c>
      <c r="M938" s="59">
        <f t="shared" si="26"/>
        <v>242689.02</v>
      </c>
      <c r="N938" s="90">
        <v>45817</v>
      </c>
      <c r="O938" s="22" t="s">
        <v>955</v>
      </c>
    </row>
    <row r="939" spans="2:15" ht="26.25" customHeight="1">
      <c r="B939" s="20" t="s">
        <v>1470</v>
      </c>
      <c r="C939" s="28" t="s">
        <v>509</v>
      </c>
      <c r="D939" s="22" t="s">
        <v>314</v>
      </c>
      <c r="E939" s="134" t="str">
        <f>VLOOKUP(D939,'pomocna tabulka'!$B$2:$D$12,3,0)</f>
        <v xml:space="preserve">Slovenská inovačná a energetická agentúra </v>
      </c>
      <c r="F939" s="145" t="str">
        <f>+IFERROR(VLOOKUP(VALUE(MID($B939,11,1)),'pomocna tabulka'!$F$2:$G$7,2,0),"")</f>
        <v>Zálohová platba</v>
      </c>
      <c r="G939" s="22" t="s">
        <v>315</v>
      </c>
      <c r="H939" s="112">
        <v>3800000</v>
      </c>
      <c r="I939" s="22" t="s">
        <v>31</v>
      </c>
      <c r="J939" s="86">
        <v>1200000</v>
      </c>
      <c r="K939" s="123"/>
      <c r="L939" s="86">
        <v>0</v>
      </c>
      <c r="M939" s="59">
        <f t="shared" si="26"/>
        <v>5000000</v>
      </c>
      <c r="N939" s="90">
        <v>45817</v>
      </c>
      <c r="O939" s="22" t="s">
        <v>955</v>
      </c>
    </row>
    <row r="940" spans="2:15">
      <c r="B940" s="20" t="s">
        <v>1471</v>
      </c>
      <c r="C940" s="28" t="s">
        <v>24</v>
      </c>
      <c r="D940" s="22" t="s">
        <v>19</v>
      </c>
      <c r="E940" s="134" t="str">
        <f>VLOOKUP(D940,'pomocna tabulka'!$B$2:$D$12,3,0)</f>
        <v>Úrad vlády SR</v>
      </c>
      <c r="F940" s="145" t="str">
        <f>+IFERROR(VLOOKUP(VALUE(MID($B940,11,1)),'pomocna tabulka'!$F$2:$G$7,2,0),"")</f>
        <v>Priebežná platba</v>
      </c>
      <c r="G940" s="22" t="s">
        <v>20</v>
      </c>
      <c r="H940" s="112">
        <v>9806.65</v>
      </c>
      <c r="I940" s="22" t="s">
        <v>21</v>
      </c>
      <c r="J940" s="86">
        <v>1730.59</v>
      </c>
      <c r="K940" s="123"/>
      <c r="L940" s="86">
        <v>0</v>
      </c>
      <c r="M940" s="59">
        <f t="shared" si="26"/>
        <v>11537.24</v>
      </c>
      <c r="N940" s="90">
        <v>45817</v>
      </c>
      <c r="O940" s="22" t="s">
        <v>955</v>
      </c>
    </row>
    <row r="941" spans="2:15">
      <c r="B941" s="20" t="s">
        <v>1472</v>
      </c>
      <c r="C941" s="18" t="s">
        <v>1473</v>
      </c>
      <c r="D941" s="22" t="s">
        <v>19</v>
      </c>
      <c r="E941" s="134" t="str">
        <f>VLOOKUP(D941,'pomocna tabulka'!$B$2:$D$12,3,0)</f>
        <v>Úrad vlády SR</v>
      </c>
      <c r="F941" s="145" t="str">
        <f>+IFERROR(VLOOKUP(VALUE(MID($B941,11,1)),'pomocna tabulka'!$F$2:$G$7,2,0),"")</f>
        <v>Zálohová platba</v>
      </c>
      <c r="G941" s="22" t="s">
        <v>20</v>
      </c>
      <c r="H941" s="112">
        <v>17425</v>
      </c>
      <c r="I941" s="22" t="s">
        <v>21</v>
      </c>
      <c r="J941" s="86">
        <v>3075</v>
      </c>
      <c r="K941" s="123"/>
      <c r="L941" s="86">
        <v>0</v>
      </c>
      <c r="M941" s="59">
        <f t="shared" si="26"/>
        <v>20500</v>
      </c>
      <c r="N941" s="90">
        <v>45817</v>
      </c>
      <c r="O941" s="22" t="s">
        <v>955</v>
      </c>
    </row>
    <row r="942" spans="2:15">
      <c r="B942" s="20" t="s">
        <v>1474</v>
      </c>
      <c r="C942" s="18" t="s">
        <v>1475</v>
      </c>
      <c r="D942" s="22" t="s">
        <v>29</v>
      </c>
      <c r="E942" s="134" t="str">
        <f>VLOOKUP(D942,'pomocna tabulka'!$B$2:$D$12,3,0)</f>
        <v>MIRRI SR</v>
      </c>
      <c r="F942" s="145" t="str">
        <f>+IFERROR(VLOOKUP(VALUE(MID($B942,11,1)),'pomocna tabulka'!$F$2:$G$7,2,0),"")</f>
        <v>Priebežná platba</v>
      </c>
      <c r="G942" s="22" t="s">
        <v>30</v>
      </c>
      <c r="H942" s="112">
        <v>684822</v>
      </c>
      <c r="I942" s="22" t="s">
        <v>31</v>
      </c>
      <c r="J942" s="86">
        <v>56397.1</v>
      </c>
      <c r="K942" s="123"/>
      <c r="L942" s="86">
        <v>0</v>
      </c>
      <c r="M942" s="59">
        <f t="shared" si="26"/>
        <v>741219.1</v>
      </c>
      <c r="N942" s="90">
        <v>45817</v>
      </c>
      <c r="O942" s="22" t="s">
        <v>955</v>
      </c>
    </row>
    <row r="943" spans="2:15" ht="29.25" customHeight="1">
      <c r="B943" s="20" t="s">
        <v>1476</v>
      </c>
      <c r="C943" s="28" t="s">
        <v>1290</v>
      </c>
      <c r="D943" s="22" t="s">
        <v>314</v>
      </c>
      <c r="E943" s="134" t="str">
        <f>VLOOKUP(D943,'pomocna tabulka'!$B$2:$D$12,3,0)</f>
        <v xml:space="preserve">Slovenská inovačná a energetická agentúra </v>
      </c>
      <c r="F943" s="145" t="str">
        <f>+IFERROR(VLOOKUP(VALUE(MID($B943,11,1)),'pomocna tabulka'!$F$2:$G$7,2,0),"")</f>
        <v>Priebežná platba</v>
      </c>
      <c r="G943" s="22" t="s">
        <v>315</v>
      </c>
      <c r="H943" s="112">
        <v>500.65</v>
      </c>
      <c r="I943" s="22" t="s">
        <v>31</v>
      </c>
      <c r="J943" s="86">
        <v>88.35</v>
      </c>
      <c r="K943" s="123"/>
      <c r="L943" s="86">
        <v>0</v>
      </c>
      <c r="M943" s="59">
        <f t="shared" si="26"/>
        <v>589</v>
      </c>
      <c r="N943" s="90">
        <v>45817</v>
      </c>
      <c r="O943" s="22" t="s">
        <v>955</v>
      </c>
    </row>
    <row r="944" spans="2:15">
      <c r="B944" s="20" t="s">
        <v>1477</v>
      </c>
      <c r="C944" s="28" t="s">
        <v>1478</v>
      </c>
      <c r="D944" s="22" t="s">
        <v>19</v>
      </c>
      <c r="E944" s="134" t="str">
        <f>VLOOKUP(D944,'pomocna tabulka'!$B$2:$D$12,3,0)</f>
        <v>Úrad vlády SR</v>
      </c>
      <c r="F944" s="145" t="str">
        <f>+IFERROR(VLOOKUP(VALUE(MID($B944,11,1)),'pomocna tabulka'!$F$2:$G$7,2,0),"")</f>
        <v>Zálohová platba</v>
      </c>
      <c r="G944" s="22" t="s">
        <v>20</v>
      </c>
      <c r="H944" s="112">
        <v>28900</v>
      </c>
      <c r="I944" s="22" t="s">
        <v>21</v>
      </c>
      <c r="J944" s="86">
        <v>5100</v>
      </c>
      <c r="K944" s="123"/>
      <c r="L944" s="86">
        <v>0</v>
      </c>
      <c r="M944" s="59">
        <f t="shared" si="26"/>
        <v>34000</v>
      </c>
      <c r="N944" s="90">
        <v>45818</v>
      </c>
      <c r="O944" s="22" t="s">
        <v>955</v>
      </c>
    </row>
    <row r="945" spans="2:15">
      <c r="B945" s="20" t="s">
        <v>1479</v>
      </c>
      <c r="C945" s="18" t="s">
        <v>1159</v>
      </c>
      <c r="D945" s="22" t="s">
        <v>19</v>
      </c>
      <c r="E945" s="134" t="str">
        <f>VLOOKUP(D945,'pomocna tabulka'!$B$2:$D$12,3,0)</f>
        <v>Úrad vlády SR</v>
      </c>
      <c r="F945" s="145" t="str">
        <f>+IFERROR(VLOOKUP(VALUE(MID($B945,11,1)),'pomocna tabulka'!$F$2:$G$7,2,0),"")</f>
        <v>Priebežná platba</v>
      </c>
      <c r="G945" s="22" t="s">
        <v>20</v>
      </c>
      <c r="H945" s="112">
        <v>16470.86</v>
      </c>
      <c r="I945" s="22" t="s">
        <v>21</v>
      </c>
      <c r="J945" s="86">
        <v>2906.62</v>
      </c>
      <c r="K945" s="123"/>
      <c r="L945" s="86">
        <v>0</v>
      </c>
      <c r="M945" s="59">
        <f t="shared" si="26"/>
        <v>19377.48</v>
      </c>
      <c r="N945" s="90">
        <v>45818</v>
      </c>
      <c r="O945" s="22" t="s">
        <v>955</v>
      </c>
    </row>
    <row r="946" spans="2:15">
      <c r="B946" s="20" t="s">
        <v>1480</v>
      </c>
      <c r="C946" s="18" t="s">
        <v>1481</v>
      </c>
      <c r="D946" s="22" t="s">
        <v>19</v>
      </c>
      <c r="E946" s="134" t="str">
        <f>VLOOKUP(D946,'pomocna tabulka'!$B$2:$D$12,3,0)</f>
        <v>Úrad vlády SR</v>
      </c>
      <c r="F946" s="145" t="str">
        <f>+IFERROR(VLOOKUP(VALUE(MID($B946,11,1)),'pomocna tabulka'!$F$2:$G$7,2,0),"")</f>
        <v>Zálohová platba</v>
      </c>
      <c r="G946" s="22" t="s">
        <v>20</v>
      </c>
      <c r="H946" s="112">
        <v>27030</v>
      </c>
      <c r="I946" s="22" t="s">
        <v>21</v>
      </c>
      <c r="J946" s="86">
        <v>4770</v>
      </c>
      <c r="K946" s="123"/>
      <c r="L946" s="86">
        <v>0</v>
      </c>
      <c r="M946" s="59">
        <f t="shared" si="26"/>
        <v>31800</v>
      </c>
      <c r="N946" s="90">
        <v>45818</v>
      </c>
      <c r="O946" s="22" t="s">
        <v>955</v>
      </c>
    </row>
    <row r="947" spans="2:15">
      <c r="B947" s="20" t="s">
        <v>1482</v>
      </c>
      <c r="C947" s="28" t="s">
        <v>438</v>
      </c>
      <c r="D947" s="22" t="s">
        <v>19</v>
      </c>
      <c r="E947" s="134" t="str">
        <f>VLOOKUP(D947,'pomocna tabulka'!$B$2:$D$12,3,0)</f>
        <v>Úrad vlády SR</v>
      </c>
      <c r="F947" s="145" t="str">
        <f>+IFERROR(VLOOKUP(VALUE(MID($B947,11,1)),'pomocna tabulka'!$F$2:$G$7,2,0),"")</f>
        <v>Priebežná platba</v>
      </c>
      <c r="G947" s="22" t="s">
        <v>20</v>
      </c>
      <c r="H947" s="112">
        <v>9547.4699999999993</v>
      </c>
      <c r="I947" s="22" t="s">
        <v>21</v>
      </c>
      <c r="J947" s="86">
        <v>1684.85</v>
      </c>
      <c r="K947" s="123"/>
      <c r="L947" s="86">
        <v>0</v>
      </c>
      <c r="M947" s="59">
        <f t="shared" si="26"/>
        <v>11232.32</v>
      </c>
      <c r="N947" s="90">
        <v>45818</v>
      </c>
      <c r="O947" s="22" t="s">
        <v>955</v>
      </c>
    </row>
    <row r="948" spans="2:15">
      <c r="B948" s="20" t="s">
        <v>1483</v>
      </c>
      <c r="C948" s="28" t="s">
        <v>171</v>
      </c>
      <c r="D948" s="22" t="s">
        <v>29</v>
      </c>
      <c r="E948" s="144" t="str">
        <f>VLOOKUP(D948,'pomocna tabulka'!$B$2:$D$12,3,0)</f>
        <v>MIRRI SR</v>
      </c>
      <c r="F948" s="145" t="str">
        <f>+IFERROR(VLOOKUP(VALUE(MID($B948,11,1)),'pomocna tabulka'!$F$2:$G$7,2,0),"")</f>
        <v>Predfinancovanie</v>
      </c>
      <c r="G948" s="22" t="s">
        <v>30</v>
      </c>
      <c r="H948" s="112">
        <v>302096.36</v>
      </c>
      <c r="I948" s="22" t="s">
        <v>31</v>
      </c>
      <c r="J948" s="86">
        <v>24878.52</v>
      </c>
      <c r="K948" s="125"/>
      <c r="L948" s="86">
        <v>0</v>
      </c>
      <c r="M948" s="59">
        <f t="shared" si="26"/>
        <v>326974.88</v>
      </c>
      <c r="N948" s="90">
        <v>45818</v>
      </c>
      <c r="O948" s="22" t="s">
        <v>955</v>
      </c>
    </row>
    <row r="949" spans="2:15">
      <c r="B949" s="16" t="s">
        <v>1484</v>
      </c>
      <c r="C949" s="18" t="s">
        <v>574</v>
      </c>
      <c r="D949" s="19" t="s">
        <v>19</v>
      </c>
      <c r="E949" s="134" t="str">
        <f>VLOOKUP(D949,'pomocna tabulka'!$B$2:$D$12,3,0)</f>
        <v>Úrad vlády SR</v>
      </c>
      <c r="F949" s="142" t="str">
        <f>+IFERROR(VLOOKUP(VALUE(MID($B949,11,1)),'pomocna tabulka'!$F$2:$G$7,2,0),"")</f>
        <v>Priebežná platba</v>
      </c>
      <c r="G949" s="19" t="s">
        <v>20</v>
      </c>
      <c r="H949" s="29">
        <v>14610.72</v>
      </c>
      <c r="I949" s="19" t="s">
        <v>21</v>
      </c>
      <c r="J949" s="88">
        <v>2578.36</v>
      </c>
      <c r="K949" s="123"/>
      <c r="L949" s="88">
        <v>0</v>
      </c>
      <c r="M949" s="59">
        <f t="shared" si="26"/>
        <v>17189.079999999998</v>
      </c>
      <c r="N949" s="90">
        <v>45818</v>
      </c>
      <c r="O949" s="19" t="s">
        <v>955</v>
      </c>
    </row>
    <row r="950" spans="2:15">
      <c r="B950" s="16" t="s">
        <v>1485</v>
      </c>
      <c r="C950" s="18" t="s">
        <v>1486</v>
      </c>
      <c r="D950" s="19" t="s">
        <v>19</v>
      </c>
      <c r="E950" s="134" t="str">
        <f>VLOOKUP(D950,'pomocna tabulka'!$B$2:$D$12,3,0)</f>
        <v>Úrad vlády SR</v>
      </c>
      <c r="F950" s="142" t="str">
        <f>+IFERROR(VLOOKUP(VALUE(MID($B950,11,1)),'pomocna tabulka'!$F$2:$G$7,2,0),"")</f>
        <v>Zálohová platba</v>
      </c>
      <c r="G950" s="19" t="s">
        <v>20</v>
      </c>
      <c r="H950" s="29">
        <v>34000</v>
      </c>
      <c r="I950" s="19" t="s">
        <v>21</v>
      </c>
      <c r="J950" s="88">
        <v>6000</v>
      </c>
      <c r="K950" s="123"/>
      <c r="L950" s="88">
        <v>0</v>
      </c>
      <c r="M950" s="59">
        <f t="shared" si="26"/>
        <v>40000</v>
      </c>
      <c r="N950" s="90">
        <v>45819</v>
      </c>
      <c r="O950" s="19" t="s">
        <v>955</v>
      </c>
    </row>
    <row r="951" spans="2:15">
      <c r="B951" s="20" t="s">
        <v>1487</v>
      </c>
      <c r="C951" s="28" t="s">
        <v>1352</v>
      </c>
      <c r="D951" s="22" t="s">
        <v>19</v>
      </c>
      <c r="E951" s="144" t="str">
        <f>VLOOKUP(D951,'pomocna tabulka'!$B$2:$D$12,3,0)</f>
        <v>Úrad vlády SR</v>
      </c>
      <c r="F951" s="145" t="str">
        <f>+IFERROR(VLOOKUP(VALUE(MID($B951,11,1)),'pomocna tabulka'!$F$2:$G$7,2,0),"")</f>
        <v>Zálohová platba</v>
      </c>
      <c r="G951" s="22" t="s">
        <v>20</v>
      </c>
      <c r="H951" s="29">
        <v>39226.620000000003</v>
      </c>
      <c r="I951" s="22" t="s">
        <v>21</v>
      </c>
      <c r="J951" s="88">
        <v>6922.34</v>
      </c>
      <c r="K951" s="125"/>
      <c r="L951" s="88">
        <v>0</v>
      </c>
      <c r="M951" s="59">
        <f t="shared" si="26"/>
        <v>46148.960000000006</v>
      </c>
      <c r="N951" s="90">
        <v>45819</v>
      </c>
      <c r="O951" s="22" t="s">
        <v>955</v>
      </c>
    </row>
    <row r="952" spans="2:15">
      <c r="B952" s="16" t="s">
        <v>1488</v>
      </c>
      <c r="C952" s="18" t="s">
        <v>1489</v>
      </c>
      <c r="D952" s="19" t="s">
        <v>19</v>
      </c>
      <c r="E952" s="134" t="str">
        <f>VLOOKUP(D952,'pomocna tabulka'!$B$2:$D$12,3,0)</f>
        <v>Úrad vlády SR</v>
      </c>
      <c r="F952" s="142" t="str">
        <f>+IFERROR(VLOOKUP(VALUE(MID($B952,11,1)),'pomocna tabulka'!$F$2:$G$7,2,0),"")</f>
        <v>Zálohová platba</v>
      </c>
      <c r="G952" s="19" t="s">
        <v>20</v>
      </c>
      <c r="H952" s="29">
        <v>85000</v>
      </c>
      <c r="I952" s="19" t="s">
        <v>21</v>
      </c>
      <c r="J952" s="88">
        <v>15000</v>
      </c>
      <c r="K952" s="123"/>
      <c r="L952" s="88">
        <v>0</v>
      </c>
      <c r="M952" s="59">
        <f t="shared" si="26"/>
        <v>100000</v>
      </c>
      <c r="N952" s="90">
        <v>45819</v>
      </c>
      <c r="O952" s="170" t="s">
        <v>955</v>
      </c>
    </row>
    <row r="953" spans="2:15">
      <c r="B953" s="16" t="s">
        <v>1490</v>
      </c>
      <c r="C953" s="18" t="s">
        <v>461</v>
      </c>
      <c r="D953" s="19" t="s">
        <v>19</v>
      </c>
      <c r="E953" s="134" t="str">
        <f>VLOOKUP(D953,'pomocna tabulka'!$B$2:$D$12,3,0)</f>
        <v>Úrad vlády SR</v>
      </c>
      <c r="F953" s="142" t="str">
        <f>+IFERROR(VLOOKUP(VALUE(MID($B953,11,1)),'pomocna tabulka'!$F$2:$G$7,2,0),"")</f>
        <v>Priebežná platba</v>
      </c>
      <c r="G953" s="19" t="s">
        <v>20</v>
      </c>
      <c r="H953" s="29">
        <v>29235.63</v>
      </c>
      <c r="I953" s="19" t="s">
        <v>21</v>
      </c>
      <c r="J953" s="88">
        <v>5159.2299999999996</v>
      </c>
      <c r="K953" s="16"/>
      <c r="L953" s="88">
        <v>0</v>
      </c>
      <c r="M953" s="59">
        <f t="shared" si="26"/>
        <v>34394.86</v>
      </c>
      <c r="N953" s="90">
        <v>45819</v>
      </c>
      <c r="O953" s="170" t="s">
        <v>955</v>
      </c>
    </row>
    <row r="954" spans="2:15">
      <c r="B954" s="20" t="s">
        <v>1491</v>
      </c>
      <c r="C954" s="28" t="s">
        <v>1492</v>
      </c>
      <c r="D954" s="22" t="s">
        <v>19</v>
      </c>
      <c r="E954" s="144" t="str">
        <f>VLOOKUP(D954,'pomocna tabulka'!$B$2:$D$12,3,0)</f>
        <v>Úrad vlády SR</v>
      </c>
      <c r="F954" s="145" t="str">
        <f>+IFERROR(VLOOKUP(VALUE(MID($B954,11,1)),'pomocna tabulka'!$F$2:$G$7,2,0),"")</f>
        <v>Zálohová platba</v>
      </c>
      <c r="G954" s="22" t="s">
        <v>20</v>
      </c>
      <c r="H954" s="112">
        <v>27018.58</v>
      </c>
      <c r="I954" s="22" t="s">
        <v>21</v>
      </c>
      <c r="J954" s="86">
        <v>4767.99</v>
      </c>
      <c r="K954" s="20"/>
      <c r="L954" s="86">
        <v>0</v>
      </c>
      <c r="M954" s="59">
        <f t="shared" si="26"/>
        <v>31786.57</v>
      </c>
      <c r="N954" s="90">
        <v>45819</v>
      </c>
      <c r="O954" s="169" t="s">
        <v>955</v>
      </c>
    </row>
    <row r="955" spans="2:15">
      <c r="B955" s="16" t="s">
        <v>1493</v>
      </c>
      <c r="C955" s="18" t="s">
        <v>1494</v>
      </c>
      <c r="D955" s="19" t="s">
        <v>29</v>
      </c>
      <c r="E955" s="134" t="str">
        <f>VLOOKUP(D955,'pomocna tabulka'!$B$2:$D$12,3,0)</f>
        <v>MIRRI SR</v>
      </c>
      <c r="F955" s="142" t="str">
        <f>+IFERROR(VLOOKUP(VALUE(MID($B955,11,1)),'pomocna tabulka'!$F$2:$G$7,2,0),"")</f>
        <v>Predfinancovanie</v>
      </c>
      <c r="G955" s="19" t="s">
        <v>30</v>
      </c>
      <c r="H955" s="29">
        <v>113166.57</v>
      </c>
      <c r="I955" s="19" t="s">
        <v>31</v>
      </c>
      <c r="J955" s="88">
        <v>9319.6</v>
      </c>
      <c r="K955" s="17"/>
      <c r="L955" s="88">
        <v>0</v>
      </c>
      <c r="M955" s="59">
        <f t="shared" si="26"/>
        <v>122486.17000000001</v>
      </c>
      <c r="N955" s="90">
        <v>45819</v>
      </c>
      <c r="O955" s="19" t="s">
        <v>955</v>
      </c>
    </row>
    <row r="956" spans="2:15">
      <c r="B956" s="16" t="s">
        <v>1495</v>
      </c>
      <c r="C956" s="18" t="s">
        <v>367</v>
      </c>
      <c r="D956" s="19" t="s">
        <v>19</v>
      </c>
      <c r="E956" s="134" t="str">
        <f>VLOOKUP(D956,'pomocna tabulka'!$B$2:$D$12,3,0)</f>
        <v>Úrad vlády SR</v>
      </c>
      <c r="F956" s="142" t="str">
        <f>+IFERROR(VLOOKUP(VALUE(MID($B956,11,1)),'pomocna tabulka'!$F$2:$G$7,2,0),"")</f>
        <v>Priebežná platba</v>
      </c>
      <c r="G956" s="19" t="s">
        <v>20</v>
      </c>
      <c r="H956" s="29">
        <v>4772.55</v>
      </c>
      <c r="I956" s="19" t="s">
        <v>21</v>
      </c>
      <c r="J956" s="88">
        <v>842.21</v>
      </c>
      <c r="K956" s="17"/>
      <c r="L956" s="88">
        <v>0</v>
      </c>
      <c r="M956" s="59">
        <f t="shared" si="26"/>
        <v>5614.76</v>
      </c>
      <c r="N956" s="90">
        <v>45819</v>
      </c>
      <c r="O956" s="19" t="s">
        <v>955</v>
      </c>
    </row>
    <row r="957" spans="2:15">
      <c r="B957" s="16" t="s">
        <v>1496</v>
      </c>
      <c r="C957" s="18" t="s">
        <v>1497</v>
      </c>
      <c r="D957" s="19" t="s">
        <v>19</v>
      </c>
      <c r="E957" s="134" t="str">
        <f>VLOOKUP(D957,'pomocna tabulka'!$B$2:$D$12,3,0)</f>
        <v>Úrad vlády SR</v>
      </c>
      <c r="F957" s="142" t="str">
        <f>+IFERROR(VLOOKUP(VALUE(MID($B957,11,1)),'pomocna tabulka'!$F$2:$G$7,2,0),"")</f>
        <v>Zálohová platba</v>
      </c>
      <c r="G957" s="19" t="s">
        <v>20</v>
      </c>
      <c r="H957" s="29">
        <v>36040</v>
      </c>
      <c r="I957" s="19" t="s">
        <v>21</v>
      </c>
      <c r="J957" s="88">
        <v>6360</v>
      </c>
      <c r="K957" s="17"/>
      <c r="L957" s="88">
        <v>0</v>
      </c>
      <c r="M957" s="59">
        <f t="shared" si="26"/>
        <v>42400</v>
      </c>
      <c r="N957" s="90">
        <v>45819</v>
      </c>
      <c r="O957" s="19" t="s">
        <v>955</v>
      </c>
    </row>
    <row r="958" spans="2:15">
      <c r="B958" s="16" t="s">
        <v>1498</v>
      </c>
      <c r="C958" s="18" t="s">
        <v>311</v>
      </c>
      <c r="D958" s="19" t="s">
        <v>19</v>
      </c>
      <c r="E958" s="134" t="str">
        <f>VLOOKUP(D958,'pomocna tabulka'!$B$2:$D$12,3,0)</f>
        <v>Úrad vlády SR</v>
      </c>
      <c r="F958" s="142" t="str">
        <f>+IFERROR(VLOOKUP(VALUE(MID($B958,11,1)),'pomocna tabulka'!$F$2:$G$7,2,0),"")</f>
        <v>Priebežná platba</v>
      </c>
      <c r="G958" s="19" t="s">
        <v>20</v>
      </c>
      <c r="H958" s="29">
        <v>2451.66</v>
      </c>
      <c r="I958" s="19" t="s">
        <v>21</v>
      </c>
      <c r="J958" s="88">
        <v>432.65</v>
      </c>
      <c r="K958" s="17"/>
      <c r="L958" s="88">
        <v>0</v>
      </c>
      <c r="M958" s="59">
        <f t="shared" si="26"/>
        <v>2884.31</v>
      </c>
      <c r="N958" s="87">
        <v>45819</v>
      </c>
      <c r="O958" s="19" t="s">
        <v>955</v>
      </c>
    </row>
    <row r="959" spans="2:15" ht="26.25" customHeight="1">
      <c r="B959" s="16" t="s">
        <v>1499</v>
      </c>
      <c r="C959" s="18" t="s">
        <v>313</v>
      </c>
      <c r="D959" s="19" t="s">
        <v>314</v>
      </c>
      <c r="E959" s="134" t="str">
        <f>VLOOKUP(D959,'pomocna tabulka'!$B$2:$D$12,3,0)</f>
        <v xml:space="preserve">Slovenská inovačná a energetická agentúra </v>
      </c>
      <c r="F959" s="142" t="str">
        <f>+IFERROR(VLOOKUP(VALUE(MID($B959,11,1)),'pomocna tabulka'!$F$2:$G$7,2,0),"")</f>
        <v>Predfinancovanie</v>
      </c>
      <c r="G959" s="19" t="s">
        <v>315</v>
      </c>
      <c r="H959" s="29">
        <v>145961.68</v>
      </c>
      <c r="I959" s="19" t="s">
        <v>31</v>
      </c>
      <c r="J959" s="88">
        <v>25757.94</v>
      </c>
      <c r="K959" s="17"/>
      <c r="L959" s="88">
        <v>0</v>
      </c>
      <c r="M959" s="59">
        <f t="shared" si="26"/>
        <v>171719.62</v>
      </c>
      <c r="N959" s="87">
        <v>45819</v>
      </c>
      <c r="O959" s="19" t="s">
        <v>955</v>
      </c>
    </row>
    <row r="960" spans="2:15">
      <c r="B960" s="16" t="s">
        <v>1500</v>
      </c>
      <c r="C960" s="18" t="s">
        <v>1445</v>
      </c>
      <c r="D960" s="19" t="s">
        <v>19</v>
      </c>
      <c r="E960" s="134" t="str">
        <f>VLOOKUP(D960,'pomocna tabulka'!$B$2:$D$12,3,0)</f>
        <v>Úrad vlády SR</v>
      </c>
      <c r="F960" s="142" t="str">
        <f>+IFERROR(VLOOKUP(VALUE(MID($B960,11,1)),'pomocna tabulka'!$F$2:$G$7,2,0),"")</f>
        <v>Priebežná platba</v>
      </c>
      <c r="G960" s="19" t="s">
        <v>20</v>
      </c>
      <c r="H960" s="29">
        <v>4736.1099999999997</v>
      </c>
      <c r="I960" s="19" t="s">
        <v>21</v>
      </c>
      <c r="J960" s="88">
        <v>835.78</v>
      </c>
      <c r="K960" s="17"/>
      <c r="L960" s="88">
        <v>0</v>
      </c>
      <c r="M960" s="59">
        <f t="shared" si="26"/>
        <v>5571.8899999999994</v>
      </c>
      <c r="N960" s="87">
        <v>45820</v>
      </c>
      <c r="O960" s="19" t="s">
        <v>955</v>
      </c>
    </row>
    <row r="961" spans="2:15">
      <c r="B961" s="16" t="s">
        <v>1501</v>
      </c>
      <c r="C961" s="18" t="s">
        <v>1502</v>
      </c>
      <c r="D961" s="19" t="s">
        <v>19</v>
      </c>
      <c r="E961" s="134" t="str">
        <f>VLOOKUP(D961,'pomocna tabulka'!$B$2:$D$12,3,0)</f>
        <v>Úrad vlády SR</v>
      </c>
      <c r="F961" s="142" t="str">
        <f>+IFERROR(VLOOKUP(VALUE(MID($B961,11,1)),'pomocna tabulka'!$F$2:$G$7,2,0),"")</f>
        <v>Priebežná platba</v>
      </c>
      <c r="G961" s="19" t="s">
        <v>20</v>
      </c>
      <c r="H961" s="29">
        <v>14114.99</v>
      </c>
      <c r="I961" s="19" t="s">
        <v>21</v>
      </c>
      <c r="J961" s="88">
        <v>2490.88</v>
      </c>
      <c r="K961" s="17"/>
      <c r="L961" s="88">
        <v>0</v>
      </c>
      <c r="M961" s="59">
        <f t="shared" si="26"/>
        <v>16605.87</v>
      </c>
      <c r="N961" s="87">
        <v>45820</v>
      </c>
      <c r="O961" s="19" t="s">
        <v>955</v>
      </c>
    </row>
    <row r="962" spans="2:15">
      <c r="B962" s="16" t="s">
        <v>1503</v>
      </c>
      <c r="C962" s="18" t="s">
        <v>1504</v>
      </c>
      <c r="D962" s="19" t="s">
        <v>19</v>
      </c>
      <c r="E962" s="134" t="str">
        <f>VLOOKUP(D962,'pomocna tabulka'!$B$2:$D$12,3,0)</f>
        <v>Úrad vlády SR</v>
      </c>
      <c r="F962" s="142" t="str">
        <f>+IFERROR(VLOOKUP(VALUE(MID($B962,11,1)),'pomocna tabulka'!$F$2:$G$7,2,0),"")</f>
        <v>Priebežná platba</v>
      </c>
      <c r="G962" s="19" t="s">
        <v>20</v>
      </c>
      <c r="H962" s="29">
        <v>9775.09</v>
      </c>
      <c r="I962" s="19" t="s">
        <v>21</v>
      </c>
      <c r="J962" s="88">
        <v>1725.02</v>
      </c>
      <c r="K962" s="17"/>
      <c r="L962" s="88">
        <v>0</v>
      </c>
      <c r="M962" s="59">
        <f t="shared" si="26"/>
        <v>11500.11</v>
      </c>
      <c r="N962" s="87">
        <v>45820</v>
      </c>
      <c r="O962" s="19" t="s">
        <v>955</v>
      </c>
    </row>
    <row r="963" spans="2:15">
      <c r="B963" s="16" t="s">
        <v>1505</v>
      </c>
      <c r="C963" s="28" t="s">
        <v>504</v>
      </c>
      <c r="D963" s="19" t="s">
        <v>19</v>
      </c>
      <c r="E963" s="134" t="str">
        <f>VLOOKUP(D963,'pomocna tabulka'!$B$2:$D$12,3,0)</f>
        <v>Úrad vlády SR</v>
      </c>
      <c r="F963" s="142" t="str">
        <f>+IFERROR(VLOOKUP(VALUE(MID($B963,11,1)),'pomocna tabulka'!$F$2:$G$7,2,0),"")</f>
        <v>Zálohová platba</v>
      </c>
      <c r="G963" s="19" t="s">
        <v>20</v>
      </c>
      <c r="H963" s="29">
        <v>1880831.19</v>
      </c>
      <c r="I963" s="19" t="s">
        <v>21</v>
      </c>
      <c r="J963" s="88">
        <v>293759.96999999997</v>
      </c>
      <c r="K963" s="17"/>
      <c r="L963" s="88">
        <v>0</v>
      </c>
      <c r="M963" s="59">
        <f t="shared" si="26"/>
        <v>2174591.16</v>
      </c>
      <c r="N963" s="87">
        <v>45819</v>
      </c>
      <c r="O963" s="136" t="s">
        <v>36</v>
      </c>
    </row>
    <row r="964" spans="2:15">
      <c r="B964" s="16" t="s">
        <v>1505</v>
      </c>
      <c r="C964" s="28" t="s">
        <v>504</v>
      </c>
      <c r="D964" s="19" t="s">
        <v>19</v>
      </c>
      <c r="E964" s="134" t="str">
        <f>VLOOKUP(D964,'pomocna tabulka'!$B$2:$D$12,3,0)</f>
        <v>Úrad vlády SR</v>
      </c>
      <c r="F964" s="142" t="str">
        <f>+IFERROR(VLOOKUP(VALUE(MID($B964,11,1)),'pomocna tabulka'!$F$2:$G$7,2,0),"")</f>
        <v>Zálohová platba</v>
      </c>
      <c r="G964" s="19" t="s">
        <v>256</v>
      </c>
      <c r="H964" s="29">
        <v>2369168.81</v>
      </c>
      <c r="I964" s="19" t="s">
        <v>257</v>
      </c>
      <c r="J964" s="88">
        <v>456240.03</v>
      </c>
      <c r="K964" s="17"/>
      <c r="L964" s="88">
        <v>0</v>
      </c>
      <c r="M964" s="59">
        <f t="shared" si="26"/>
        <v>2825408.84</v>
      </c>
      <c r="N964" s="87">
        <v>45819</v>
      </c>
      <c r="O964" s="136" t="s">
        <v>36</v>
      </c>
    </row>
    <row r="965" spans="2:15">
      <c r="B965" s="16" t="s">
        <v>1506</v>
      </c>
      <c r="C965" s="18" t="s">
        <v>374</v>
      </c>
      <c r="D965" s="19" t="s">
        <v>19</v>
      </c>
      <c r="E965" s="134" t="str">
        <f>VLOOKUP(D965,'pomocna tabulka'!$B$2:$D$12,3,0)</f>
        <v>Úrad vlády SR</v>
      </c>
      <c r="F965" s="142" t="str">
        <f>+IFERROR(VLOOKUP(VALUE(MID($B965,11,1)),'pomocna tabulka'!$F$2:$G$7,2,0),"")</f>
        <v>Priebežná platba</v>
      </c>
      <c r="G965" s="19" t="s">
        <v>256</v>
      </c>
      <c r="H965" s="29">
        <v>11032.48</v>
      </c>
      <c r="I965" s="19" t="s">
        <v>257</v>
      </c>
      <c r="J965" s="88">
        <v>1946.91</v>
      </c>
      <c r="K965" s="17"/>
      <c r="L965" s="88">
        <v>0</v>
      </c>
      <c r="M965" s="59">
        <f>SUM(H965+J965+L965)</f>
        <v>12979.39</v>
      </c>
      <c r="N965" s="87">
        <v>45820</v>
      </c>
      <c r="O965" s="19" t="s">
        <v>955</v>
      </c>
    </row>
    <row r="966" spans="2:15" ht="29.25" customHeight="1">
      <c r="B966" s="16" t="s">
        <v>1507</v>
      </c>
      <c r="C966" s="18" t="s">
        <v>1508</v>
      </c>
      <c r="D966" s="19" t="s">
        <v>314</v>
      </c>
      <c r="E966" s="134" t="str">
        <f>VLOOKUP(D966,'pomocna tabulka'!$B$2:$D$12,3,0)</f>
        <v xml:space="preserve">Slovenská inovačná a energetická agentúra </v>
      </c>
      <c r="F966" s="142" t="str">
        <f>+IFERROR(VLOOKUP(VALUE(MID($B966,11,1)),'pomocna tabulka'!$F$2:$G$7,2,0),"")</f>
        <v>Priebežná platba</v>
      </c>
      <c r="G966" s="19" t="s">
        <v>315</v>
      </c>
      <c r="H966" s="29">
        <v>50816.07</v>
      </c>
      <c r="I966" s="19" t="s">
        <v>31</v>
      </c>
      <c r="J966" s="88">
        <v>76224.100000000006</v>
      </c>
      <c r="K966" s="17"/>
      <c r="L966" s="88">
        <v>0</v>
      </c>
      <c r="M966" s="59">
        <f t="shared" si="26"/>
        <v>127040.17000000001</v>
      </c>
      <c r="N966" s="87">
        <v>45820</v>
      </c>
      <c r="O966" s="136" t="s">
        <v>36</v>
      </c>
    </row>
    <row r="967" spans="2:15">
      <c r="B967" s="16" t="s">
        <v>1509</v>
      </c>
      <c r="C967" s="18" t="s">
        <v>1510</v>
      </c>
      <c r="D967" s="19" t="s">
        <v>19</v>
      </c>
      <c r="E967" s="134" t="str">
        <f>VLOOKUP(D967,'pomocna tabulka'!$B$2:$D$12,3,0)</f>
        <v>Úrad vlády SR</v>
      </c>
      <c r="F967" s="142" t="str">
        <f>+IFERROR(VLOOKUP(VALUE(MID($B967,11,1)),'pomocna tabulka'!$F$2:$G$7,2,0),"")</f>
        <v>Priebežná platba</v>
      </c>
      <c r="G967" s="19" t="s">
        <v>256</v>
      </c>
      <c r="H967" s="29">
        <v>4903.28</v>
      </c>
      <c r="I967" s="19" t="s">
        <v>257</v>
      </c>
      <c r="J967" s="88">
        <v>865.28</v>
      </c>
      <c r="K967" s="17"/>
      <c r="L967" s="88">
        <v>0</v>
      </c>
      <c r="M967" s="59">
        <f t="shared" si="26"/>
        <v>5768.5599999999995</v>
      </c>
      <c r="N967" s="87">
        <v>45821</v>
      </c>
      <c r="O967" s="19" t="s">
        <v>955</v>
      </c>
    </row>
    <row r="968" spans="2:15">
      <c r="B968" s="16" t="s">
        <v>1511</v>
      </c>
      <c r="C968" s="18" t="s">
        <v>1512</v>
      </c>
      <c r="D968" s="19" t="s">
        <v>19</v>
      </c>
      <c r="E968" s="134" t="str">
        <f>VLOOKUP(D968,'pomocna tabulka'!$B$2:$D$12,3,0)</f>
        <v>Úrad vlády SR</v>
      </c>
      <c r="F968" s="142" t="str">
        <f>+IFERROR(VLOOKUP(VALUE(MID($B968,11,1)),'pomocna tabulka'!$F$2:$G$7,2,0),"")</f>
        <v>Priebežná platba</v>
      </c>
      <c r="G968" s="19" t="s">
        <v>256</v>
      </c>
      <c r="H968" s="29">
        <v>4903.28</v>
      </c>
      <c r="I968" s="19" t="s">
        <v>257</v>
      </c>
      <c r="J968" s="88">
        <v>865.28</v>
      </c>
      <c r="K968" s="17"/>
      <c r="L968" s="88">
        <v>0</v>
      </c>
      <c r="M968" s="59">
        <f t="shared" ref="M968:M972" si="27">SUM(H968+J968+L968)</f>
        <v>5768.5599999999995</v>
      </c>
      <c r="N968" s="87">
        <v>45821</v>
      </c>
      <c r="O968" s="19" t="s">
        <v>955</v>
      </c>
    </row>
    <row r="969" spans="2:15">
      <c r="B969" s="16" t="s">
        <v>1513</v>
      </c>
      <c r="C969" s="18" t="s">
        <v>811</v>
      </c>
      <c r="D969" s="19" t="s">
        <v>19</v>
      </c>
      <c r="E969" s="134" t="str">
        <f>VLOOKUP(D969,'pomocna tabulka'!$B$2:$D$12,3,0)</f>
        <v>Úrad vlády SR</v>
      </c>
      <c r="F969" s="142" t="str">
        <f>+IFERROR(VLOOKUP(VALUE(MID($B969,11,1)),'pomocna tabulka'!$F$2:$G$7,2,0),"")</f>
        <v>Priebežná platba</v>
      </c>
      <c r="G969" s="19" t="s">
        <v>256</v>
      </c>
      <c r="H969" s="29">
        <v>7354.94</v>
      </c>
      <c r="I969" s="19" t="s">
        <v>257</v>
      </c>
      <c r="J969" s="88">
        <v>1297.93</v>
      </c>
      <c r="K969" s="17"/>
      <c r="L969" s="88">
        <v>0</v>
      </c>
      <c r="M969" s="59">
        <f t="shared" si="27"/>
        <v>8652.869999999999</v>
      </c>
      <c r="N969" s="87">
        <v>45821</v>
      </c>
      <c r="O969" s="19" t="s">
        <v>955</v>
      </c>
    </row>
    <row r="970" spans="2:15">
      <c r="B970" s="16" t="s">
        <v>1514</v>
      </c>
      <c r="C970" s="18" t="s">
        <v>1515</v>
      </c>
      <c r="D970" s="19" t="s">
        <v>19</v>
      </c>
      <c r="E970" s="134" t="str">
        <f>VLOOKUP(D970,'pomocna tabulka'!$B$2:$D$12,3,0)</f>
        <v>Úrad vlády SR</v>
      </c>
      <c r="F970" s="142" t="str">
        <f>+IFERROR(VLOOKUP(VALUE(MID($B970,11,1)),'pomocna tabulka'!$F$2:$G$7,2,0),"")</f>
        <v>Zálohová platba</v>
      </c>
      <c r="G970" s="19" t="s">
        <v>256</v>
      </c>
      <c r="H970" s="29">
        <v>63886</v>
      </c>
      <c r="I970" s="19" t="s">
        <v>257</v>
      </c>
      <c r="J970" s="88">
        <v>11274</v>
      </c>
      <c r="K970" s="17"/>
      <c r="L970" s="88">
        <v>0</v>
      </c>
      <c r="M970" s="59">
        <f t="shared" si="27"/>
        <v>75160</v>
      </c>
      <c r="N970" s="87">
        <v>45821</v>
      </c>
      <c r="O970" s="19" t="s">
        <v>955</v>
      </c>
    </row>
    <row r="971" spans="2:15" ht="27" customHeight="1">
      <c r="B971" s="16" t="s">
        <v>1516</v>
      </c>
      <c r="C971" s="18" t="s">
        <v>521</v>
      </c>
      <c r="D971" s="19" t="s">
        <v>314</v>
      </c>
      <c r="E971" s="134" t="str">
        <f>VLOOKUP(D971,'pomocna tabulka'!$B$2:$D$12,3,0)</f>
        <v xml:space="preserve">Slovenská inovačná a energetická agentúra </v>
      </c>
      <c r="F971" s="142" t="str">
        <f>+IFERROR(VLOOKUP(VALUE(MID($B971,11,1)),'pomocna tabulka'!$F$2:$G$7,2,0),"")</f>
        <v>Predfinancovanie</v>
      </c>
      <c r="G971" s="19" t="s">
        <v>315</v>
      </c>
      <c r="H971" s="29">
        <v>18721.11</v>
      </c>
      <c r="I971" s="19" t="s">
        <v>31</v>
      </c>
      <c r="J971" s="88">
        <v>3303.72</v>
      </c>
      <c r="K971" s="17"/>
      <c r="L971" s="88">
        <v>0</v>
      </c>
      <c r="M971" s="59">
        <f t="shared" si="27"/>
        <v>22024.83</v>
      </c>
      <c r="N971" s="87">
        <v>45821</v>
      </c>
      <c r="O971" s="19" t="s">
        <v>955</v>
      </c>
    </row>
    <row r="972" spans="2:15">
      <c r="B972" s="16" t="s">
        <v>1517</v>
      </c>
      <c r="C972" s="18" t="s">
        <v>182</v>
      </c>
      <c r="D972" s="19" t="s">
        <v>19</v>
      </c>
      <c r="E972" s="134" t="str">
        <f>VLOOKUP(D972,'pomocna tabulka'!$B$2:$D$12,3,0)</f>
        <v>Úrad vlády SR</v>
      </c>
      <c r="F972" s="142" t="str">
        <f>+IFERROR(VLOOKUP(VALUE(MID($B972,11,1)),'pomocna tabulka'!$F$2:$G$7,2,0),"")</f>
        <v>Priebežná platba</v>
      </c>
      <c r="G972" s="19" t="s">
        <v>256</v>
      </c>
      <c r="H972" s="29">
        <v>14583.74</v>
      </c>
      <c r="I972" s="19" t="s">
        <v>257</v>
      </c>
      <c r="J972" s="88">
        <v>2573.6</v>
      </c>
      <c r="K972" s="17"/>
      <c r="L972" s="88">
        <v>0</v>
      </c>
      <c r="M972" s="59">
        <f t="shared" si="27"/>
        <v>17157.34</v>
      </c>
      <c r="N972" s="87">
        <v>45821</v>
      </c>
      <c r="O972" s="19" t="s">
        <v>955</v>
      </c>
    </row>
    <row r="973" spans="2:15">
      <c r="B973" s="16" t="s">
        <v>1518</v>
      </c>
      <c r="C973" s="18" t="s">
        <v>1519</v>
      </c>
      <c r="D973" s="19" t="s">
        <v>29</v>
      </c>
      <c r="E973" s="134" t="str">
        <f>VLOOKUP(D973,'pomocna tabulka'!$B$2:$D$12,3,0)</f>
        <v>MIRRI SR</v>
      </c>
      <c r="F973" s="142" t="str">
        <f>+IFERROR(VLOOKUP(VALUE(MID($B973,11,1)),'pomocna tabulka'!$F$2:$G$7,2,0),"")</f>
        <v>Priebežná platba</v>
      </c>
      <c r="G973" s="19" t="s">
        <v>30</v>
      </c>
      <c r="H973" s="29">
        <v>50877.43</v>
      </c>
      <c r="I973" s="19" t="s">
        <v>31</v>
      </c>
      <c r="J973" s="88">
        <v>11153.32</v>
      </c>
      <c r="K973" s="17" t="s">
        <v>65</v>
      </c>
      <c r="L973" s="88">
        <v>4903.67</v>
      </c>
      <c r="M973" s="59">
        <f t="shared" ref="M973:M1031" si="28">SUM(H973+J973+L973)</f>
        <v>66934.42</v>
      </c>
      <c r="N973" s="87">
        <v>45821</v>
      </c>
      <c r="O973" s="136" t="s">
        <v>36</v>
      </c>
    </row>
    <row r="974" spans="2:15">
      <c r="B974" s="16" t="s">
        <v>1520</v>
      </c>
      <c r="C974" s="18" t="s">
        <v>1469</v>
      </c>
      <c r="D974" s="19" t="s">
        <v>29</v>
      </c>
      <c r="E974" s="134" t="str">
        <f>VLOOKUP(D974,'pomocna tabulka'!$B$2:$D$12,3,0)</f>
        <v>MIRRI SR</v>
      </c>
      <c r="F974" s="142" t="str">
        <f>+IFERROR(VLOOKUP(VALUE(MID($B974,11,1)),'pomocna tabulka'!$F$2:$G$7,2,0),"")</f>
        <v>Priebežná platba</v>
      </c>
      <c r="G974" s="19" t="s">
        <v>30</v>
      </c>
      <c r="H974" s="29">
        <v>21508.04</v>
      </c>
      <c r="I974" s="19" t="s">
        <v>31</v>
      </c>
      <c r="J974" s="88">
        <v>1771.25</v>
      </c>
      <c r="K974" s="17"/>
      <c r="L974" s="88">
        <v>0</v>
      </c>
      <c r="M974" s="59">
        <f t="shared" si="28"/>
        <v>23279.29</v>
      </c>
      <c r="N974" s="87">
        <v>45825</v>
      </c>
      <c r="O974" s="19" t="s">
        <v>955</v>
      </c>
    </row>
    <row r="975" spans="2:15">
      <c r="B975" s="16" t="s">
        <v>1521</v>
      </c>
      <c r="C975" s="18" t="s">
        <v>1522</v>
      </c>
      <c r="D975" s="19" t="s">
        <v>19</v>
      </c>
      <c r="E975" s="134" t="str">
        <f>VLOOKUP(D975,'pomocna tabulka'!$B$2:$D$12,3,0)</f>
        <v>Úrad vlády SR</v>
      </c>
      <c r="F975" s="142" t="str">
        <f>+IFERROR(VLOOKUP(VALUE(MID($B975,11,1)),'pomocna tabulka'!$F$2:$G$7,2,0),"")</f>
        <v>Zálohová platba</v>
      </c>
      <c r="G975" s="19" t="s">
        <v>256</v>
      </c>
      <c r="H975" s="29">
        <v>31535</v>
      </c>
      <c r="I975" s="19" t="s">
        <v>257</v>
      </c>
      <c r="J975" s="88">
        <v>5565</v>
      </c>
      <c r="K975" s="17"/>
      <c r="L975" s="88">
        <v>0</v>
      </c>
      <c r="M975" s="59">
        <f t="shared" si="28"/>
        <v>37100</v>
      </c>
      <c r="N975" s="87">
        <v>45824</v>
      </c>
      <c r="O975" s="19" t="s">
        <v>955</v>
      </c>
    </row>
    <row r="976" spans="2:15" ht="15" customHeight="1">
      <c r="B976" s="16" t="s">
        <v>1523</v>
      </c>
      <c r="C976" s="18" t="s">
        <v>1524</v>
      </c>
      <c r="D976" s="19" t="s">
        <v>19</v>
      </c>
      <c r="E976" s="134" t="str">
        <f>VLOOKUP(D976,'pomocna tabulka'!$B$2:$D$12,3,0)</f>
        <v>Úrad vlády SR</v>
      </c>
      <c r="F976" s="142" t="str">
        <f>+IFERROR(VLOOKUP(VALUE(MID($B976,11,1)),'pomocna tabulka'!$F$2:$G$7,2,0),"")</f>
        <v>Zálohová platba</v>
      </c>
      <c r="G976" s="19" t="s">
        <v>256</v>
      </c>
      <c r="H976" s="29">
        <v>158610</v>
      </c>
      <c r="I976" s="19" t="s">
        <v>257</v>
      </c>
      <c r="J976" s="88">
        <v>27990</v>
      </c>
      <c r="K976" s="17"/>
      <c r="L976" s="88">
        <v>0</v>
      </c>
      <c r="M976" s="59">
        <f t="shared" si="28"/>
        <v>186600</v>
      </c>
      <c r="N976" s="87">
        <v>45824</v>
      </c>
      <c r="O976" s="19" t="s">
        <v>955</v>
      </c>
    </row>
    <row r="977" spans="2:15">
      <c r="B977" s="16" t="s">
        <v>1525</v>
      </c>
      <c r="C977" s="18" t="s">
        <v>493</v>
      </c>
      <c r="D977" s="19" t="s">
        <v>19</v>
      </c>
      <c r="E977" s="134" t="str">
        <f>VLOOKUP(D977,'pomocna tabulka'!$B$2:$D$12,3,0)</f>
        <v>Úrad vlády SR</v>
      </c>
      <c r="F977" s="142" t="str">
        <f>+IFERROR(VLOOKUP(VALUE(MID($B977,11,1)),'pomocna tabulka'!$F$2:$G$7,2,0),"")</f>
        <v>Zálohová platba</v>
      </c>
      <c r="G977" s="19" t="s">
        <v>256</v>
      </c>
      <c r="H977" s="29">
        <v>42500</v>
      </c>
      <c r="I977" s="19" t="s">
        <v>257</v>
      </c>
      <c r="J977" s="88">
        <v>7500</v>
      </c>
      <c r="K977" s="17"/>
      <c r="L977" s="88">
        <v>0</v>
      </c>
      <c r="M977" s="59">
        <f t="shared" si="28"/>
        <v>50000</v>
      </c>
      <c r="N977" s="87">
        <v>45824</v>
      </c>
      <c r="O977" s="19" t="s">
        <v>955</v>
      </c>
    </row>
    <row r="978" spans="2:15">
      <c r="B978" s="16" t="s">
        <v>1526</v>
      </c>
      <c r="C978" s="18" t="s">
        <v>233</v>
      </c>
      <c r="D978" s="19" t="s">
        <v>19</v>
      </c>
      <c r="E978" s="134" t="str">
        <f>VLOOKUP(D978,'pomocna tabulka'!$B$2:$D$12,3,0)</f>
        <v>Úrad vlády SR</v>
      </c>
      <c r="F978" s="142" t="str">
        <f>+IFERROR(VLOOKUP(VALUE(MID($B978,11,1)),'pomocna tabulka'!$F$2:$G$7,2,0),"")</f>
        <v>Priebežná platba</v>
      </c>
      <c r="G978" s="19" t="s">
        <v>256</v>
      </c>
      <c r="H978" s="29">
        <v>19550.009999999998</v>
      </c>
      <c r="I978" s="19" t="s">
        <v>257</v>
      </c>
      <c r="J978" s="88">
        <v>3450</v>
      </c>
      <c r="K978" s="17"/>
      <c r="L978" s="88">
        <v>0</v>
      </c>
      <c r="M978" s="59">
        <f t="shared" si="28"/>
        <v>23000.01</v>
      </c>
      <c r="N978" s="87">
        <v>45825</v>
      </c>
      <c r="O978" s="19" t="s">
        <v>955</v>
      </c>
    </row>
    <row r="979" spans="2:15">
      <c r="B979" s="16" t="s">
        <v>1527</v>
      </c>
      <c r="C979" s="18" t="s">
        <v>1528</v>
      </c>
      <c r="D979" s="19" t="s">
        <v>19</v>
      </c>
      <c r="E979" s="134" t="str">
        <f>VLOOKUP(D979,'pomocna tabulka'!$B$2:$D$12,3,0)</f>
        <v>Úrad vlády SR</v>
      </c>
      <c r="F979" s="142" t="str">
        <f>+IFERROR(VLOOKUP(VALUE(MID($B979,11,1)),'pomocna tabulka'!$F$2:$G$7,2,0),"")</f>
        <v>Zálohová platba</v>
      </c>
      <c r="G979" s="19" t="s">
        <v>256</v>
      </c>
      <c r="H979" s="29">
        <v>56601.81</v>
      </c>
      <c r="I979" s="19" t="s">
        <v>257</v>
      </c>
      <c r="J979" s="88">
        <v>9988.5499999999993</v>
      </c>
      <c r="K979" s="17"/>
      <c r="L979" s="88">
        <v>0</v>
      </c>
      <c r="M979" s="59">
        <f t="shared" si="28"/>
        <v>66590.36</v>
      </c>
      <c r="N979" s="87">
        <v>45825</v>
      </c>
      <c r="O979" s="19" t="s">
        <v>955</v>
      </c>
    </row>
    <row r="980" spans="2:15">
      <c r="B980" s="16" t="s">
        <v>1529</v>
      </c>
      <c r="C980" s="18" t="s">
        <v>377</v>
      </c>
      <c r="D980" s="19" t="s">
        <v>19</v>
      </c>
      <c r="E980" s="134" t="str">
        <f>VLOOKUP(D980,'pomocna tabulka'!$B$2:$D$12,3,0)</f>
        <v>Úrad vlády SR</v>
      </c>
      <c r="F980" s="142" t="str">
        <f>+IFERROR(VLOOKUP(VALUE(MID($B980,11,1)),'pomocna tabulka'!$F$2:$G$7,2,0),"")</f>
        <v>Priebežná platba</v>
      </c>
      <c r="G980" s="19" t="s">
        <v>256</v>
      </c>
      <c r="H980" s="29">
        <v>7255.74</v>
      </c>
      <c r="I980" s="19" t="s">
        <v>257</v>
      </c>
      <c r="J980" s="88">
        <v>1280.42</v>
      </c>
      <c r="K980" s="17"/>
      <c r="L980" s="88">
        <v>0</v>
      </c>
      <c r="M980" s="59">
        <f t="shared" si="28"/>
        <v>8536.16</v>
      </c>
      <c r="N980" s="87">
        <v>45825</v>
      </c>
      <c r="O980" s="19" t="s">
        <v>955</v>
      </c>
    </row>
    <row r="981" spans="2:15">
      <c r="B981" s="16" t="s">
        <v>1530</v>
      </c>
      <c r="C981" s="18" t="s">
        <v>276</v>
      </c>
      <c r="D981" s="19" t="s">
        <v>29</v>
      </c>
      <c r="E981" s="134" t="str">
        <f>VLOOKUP(D981,'pomocna tabulka'!$B$2:$D$12,3,0)</f>
        <v>MIRRI SR</v>
      </c>
      <c r="F981" s="142" t="str">
        <f>+IFERROR(VLOOKUP(VALUE(MID($B981,11,1)),'pomocna tabulka'!$F$2:$G$7,2,0),"")</f>
        <v>Priebežná platba</v>
      </c>
      <c r="G981" s="19" t="s">
        <v>197</v>
      </c>
      <c r="H981" s="29">
        <v>3667.29</v>
      </c>
      <c r="I981" s="19" t="s">
        <v>198</v>
      </c>
      <c r="J981" s="88">
        <v>302.01</v>
      </c>
      <c r="K981" s="17"/>
      <c r="L981" s="88">
        <v>0</v>
      </c>
      <c r="M981" s="59">
        <f t="shared" si="28"/>
        <v>3969.3</v>
      </c>
      <c r="N981" s="87">
        <v>45825</v>
      </c>
      <c r="O981" s="19" t="s">
        <v>955</v>
      </c>
    </row>
    <row r="982" spans="2:15">
      <c r="B982" s="16" t="s">
        <v>1531</v>
      </c>
      <c r="C982" s="18" t="s">
        <v>547</v>
      </c>
      <c r="D982" s="19" t="s">
        <v>19</v>
      </c>
      <c r="E982" s="134" t="str">
        <f>VLOOKUP(D982,'pomocna tabulka'!$B$2:$D$12,3,0)</f>
        <v>Úrad vlády SR</v>
      </c>
      <c r="F982" s="142" t="str">
        <f>+IFERROR(VLOOKUP(VALUE(MID($B982,11,1)),'pomocna tabulka'!$F$2:$G$7,2,0),"")</f>
        <v>Priebežná platba</v>
      </c>
      <c r="G982" s="19" t="s">
        <v>256</v>
      </c>
      <c r="H982" s="29">
        <v>4903.28</v>
      </c>
      <c r="I982" s="19" t="s">
        <v>257</v>
      </c>
      <c r="J982" s="88">
        <v>865.29</v>
      </c>
      <c r="K982" s="17"/>
      <c r="L982" s="88">
        <v>0</v>
      </c>
      <c r="M982" s="59">
        <f t="shared" si="28"/>
        <v>5768.57</v>
      </c>
      <c r="N982" s="87">
        <v>45825</v>
      </c>
      <c r="O982" s="19" t="s">
        <v>955</v>
      </c>
    </row>
    <row r="983" spans="2:15">
      <c r="B983" s="16" t="s">
        <v>1532</v>
      </c>
      <c r="C983" s="18" t="s">
        <v>1533</v>
      </c>
      <c r="D983" s="19" t="s">
        <v>29</v>
      </c>
      <c r="E983" s="134" t="str">
        <f>VLOOKUP(D983,'pomocna tabulka'!$B$2:$D$12,3,0)</f>
        <v>MIRRI SR</v>
      </c>
      <c r="F983" s="142" t="str">
        <f>+IFERROR(VLOOKUP(VALUE(MID($B983,11,1)),'pomocna tabulka'!$F$2:$G$7,2,0),"")</f>
        <v>Priebežná platba</v>
      </c>
      <c r="G983" s="19" t="s">
        <v>30</v>
      </c>
      <c r="H983" s="29">
        <v>137915.65</v>
      </c>
      <c r="I983" s="19" t="s">
        <v>31</v>
      </c>
      <c r="J983" s="88">
        <v>30233.75</v>
      </c>
      <c r="K983" s="17" t="s">
        <v>65</v>
      </c>
      <c r="L983" s="88">
        <v>13292.6</v>
      </c>
      <c r="M983" s="59">
        <f t="shared" si="28"/>
        <v>181442</v>
      </c>
      <c r="N983" s="87">
        <v>45825</v>
      </c>
      <c r="O983" s="19" t="s">
        <v>955</v>
      </c>
    </row>
    <row r="984" spans="2:15">
      <c r="B984" s="16" t="s">
        <v>1534</v>
      </c>
      <c r="C984" s="18" t="s">
        <v>1469</v>
      </c>
      <c r="D984" s="19" t="s">
        <v>29</v>
      </c>
      <c r="E984" s="134" t="str">
        <f>VLOOKUP(D984,'pomocna tabulka'!$B$2:$D$12,3,0)</f>
        <v>MIRRI SR</v>
      </c>
      <c r="F984" s="142" t="str">
        <f>+IFERROR(VLOOKUP(VALUE(MID($B984,11,1)),'pomocna tabulka'!$F$2:$G$7,2,0),"")</f>
        <v>Predfinancovanie</v>
      </c>
      <c r="G984" s="19" t="s">
        <v>30</v>
      </c>
      <c r="H984" s="29">
        <v>10189.799999999999</v>
      </c>
      <c r="I984" s="19" t="s">
        <v>31</v>
      </c>
      <c r="J984" s="88">
        <v>839.16</v>
      </c>
      <c r="K984" s="17"/>
      <c r="L984" s="88">
        <v>0</v>
      </c>
      <c r="M984" s="59">
        <f t="shared" si="28"/>
        <v>11028.96</v>
      </c>
      <c r="N984" s="87">
        <v>45825</v>
      </c>
      <c r="O984" s="19" t="s">
        <v>955</v>
      </c>
    </row>
    <row r="985" spans="2:15">
      <c r="B985" s="16" t="s">
        <v>1535</v>
      </c>
      <c r="C985" s="18" t="s">
        <v>1536</v>
      </c>
      <c r="D985" s="19" t="s">
        <v>29</v>
      </c>
      <c r="E985" s="134" t="str">
        <f>VLOOKUP(D985,'pomocna tabulka'!$B$2:$D$12,3,0)</f>
        <v>MIRRI SR</v>
      </c>
      <c r="F985" s="142" t="str">
        <f>+IFERROR(VLOOKUP(VALUE(MID($B985,11,1)),'pomocna tabulka'!$F$2:$G$7,2,0),"")</f>
        <v>Priebežná platba</v>
      </c>
      <c r="G985" s="19" t="s">
        <v>30</v>
      </c>
      <c r="H985" s="29">
        <v>34379.1</v>
      </c>
      <c r="I985" s="19" t="s">
        <v>31</v>
      </c>
      <c r="J985" s="88">
        <v>2831.22</v>
      </c>
      <c r="K985" s="17"/>
      <c r="L985" s="88">
        <v>0</v>
      </c>
      <c r="M985" s="59">
        <f t="shared" si="28"/>
        <v>37210.32</v>
      </c>
      <c r="N985" s="87">
        <v>45825</v>
      </c>
      <c r="O985" s="19" t="s">
        <v>955</v>
      </c>
    </row>
    <row r="986" spans="2:15">
      <c r="B986" s="16" t="s">
        <v>1537</v>
      </c>
      <c r="C986" s="18" t="s">
        <v>1175</v>
      </c>
      <c r="D986" s="19" t="s">
        <v>29</v>
      </c>
      <c r="E986" s="134" t="str">
        <f>VLOOKUP(D986,'pomocna tabulka'!$B$2:$D$12,3,0)</f>
        <v>MIRRI SR</v>
      </c>
      <c r="F986" s="142" t="str">
        <f>+IFERROR(VLOOKUP(VALUE(MID($B986,11,1)),'pomocna tabulka'!$F$2:$G$7,2,0),"")</f>
        <v>Priebežná platba</v>
      </c>
      <c r="G986" s="19" t="s">
        <v>30</v>
      </c>
      <c r="H986" s="29">
        <v>12372.18</v>
      </c>
      <c r="I986" s="19" t="s">
        <v>31</v>
      </c>
      <c r="J986" s="88">
        <v>2712.22</v>
      </c>
      <c r="K986" s="17" t="s">
        <v>65</v>
      </c>
      <c r="L986" s="88">
        <v>1192.46</v>
      </c>
      <c r="M986" s="59">
        <f t="shared" si="28"/>
        <v>16276.86</v>
      </c>
      <c r="N986" s="87">
        <v>45825</v>
      </c>
      <c r="O986" s="19" t="s">
        <v>955</v>
      </c>
    </row>
    <row r="987" spans="2:15">
      <c r="B987" s="16" t="s">
        <v>1538</v>
      </c>
      <c r="C987" s="18" t="s">
        <v>1539</v>
      </c>
      <c r="D987" s="19" t="s">
        <v>19</v>
      </c>
      <c r="E987" s="134" t="str">
        <f>VLOOKUP(D987,'pomocna tabulka'!$B$2:$D$12,3,0)</f>
        <v>Úrad vlády SR</v>
      </c>
      <c r="F987" s="142" t="str">
        <f>+IFERROR(VLOOKUP(VALUE(MID($B987,11,1)),'pomocna tabulka'!$F$2:$G$7,2,0),"")</f>
        <v>Zálohová platba</v>
      </c>
      <c r="G987" s="19" t="s">
        <v>256</v>
      </c>
      <c r="H987" s="29">
        <v>25500</v>
      </c>
      <c r="I987" s="19" t="s">
        <v>257</v>
      </c>
      <c r="J987" s="88">
        <v>4500</v>
      </c>
      <c r="K987" s="17"/>
      <c r="L987" s="88">
        <v>0</v>
      </c>
      <c r="M987" s="59">
        <f t="shared" si="28"/>
        <v>30000</v>
      </c>
      <c r="N987" s="87">
        <v>45825</v>
      </c>
      <c r="O987" s="19" t="s">
        <v>955</v>
      </c>
    </row>
    <row r="988" spans="2:15">
      <c r="B988" s="16" t="s">
        <v>1540</v>
      </c>
      <c r="C988" s="18" t="s">
        <v>690</v>
      </c>
      <c r="D988" s="19" t="s">
        <v>19</v>
      </c>
      <c r="E988" s="134" t="str">
        <f>VLOOKUP(D988,'pomocna tabulka'!$B$2:$D$12,3,0)</f>
        <v>Úrad vlády SR</v>
      </c>
      <c r="F988" s="142" t="str">
        <f>+IFERROR(VLOOKUP(VALUE(MID($B988,11,1)),'pomocna tabulka'!$F$2:$G$7,2,0),"")</f>
        <v>Priebežná platba</v>
      </c>
      <c r="G988" s="19" t="s">
        <v>256</v>
      </c>
      <c r="H988" s="29">
        <v>9806.6</v>
      </c>
      <c r="I988" s="19" t="s">
        <v>257</v>
      </c>
      <c r="J988" s="88">
        <v>1730.58</v>
      </c>
      <c r="K988" s="17"/>
      <c r="L988" s="88">
        <v>0</v>
      </c>
      <c r="M988" s="59">
        <f t="shared" si="28"/>
        <v>11537.18</v>
      </c>
      <c r="N988" s="87">
        <v>45826</v>
      </c>
      <c r="O988" s="19" t="s">
        <v>955</v>
      </c>
    </row>
    <row r="989" spans="2:15">
      <c r="B989" s="16" t="s">
        <v>1541</v>
      </c>
      <c r="C989" s="18" t="s">
        <v>82</v>
      </c>
      <c r="D989" s="19" t="s">
        <v>19</v>
      </c>
      <c r="E989" s="134" t="str">
        <f>VLOOKUP(D989,'pomocna tabulka'!$B$2:$D$12,3,0)</f>
        <v>Úrad vlády SR</v>
      </c>
      <c r="F989" s="142" t="str">
        <f>+IFERROR(VLOOKUP(VALUE(MID($B989,11,1)),'pomocna tabulka'!$F$2:$G$7,2,0),"")</f>
        <v>Priebežná platba</v>
      </c>
      <c r="G989" s="19" t="s">
        <v>256</v>
      </c>
      <c r="H989" s="29">
        <v>45165.49</v>
      </c>
      <c r="I989" s="19" t="s">
        <v>257</v>
      </c>
      <c r="J989" s="88">
        <v>7970.38</v>
      </c>
      <c r="K989" s="17"/>
      <c r="L989" s="88">
        <v>0</v>
      </c>
      <c r="M989" s="59">
        <f t="shared" si="28"/>
        <v>53135.869999999995</v>
      </c>
      <c r="N989" s="87">
        <v>45826</v>
      </c>
      <c r="O989" s="19" t="s">
        <v>955</v>
      </c>
    </row>
    <row r="990" spans="2:15">
      <c r="B990" s="16" t="s">
        <v>1542</v>
      </c>
      <c r="C990" s="18" t="s">
        <v>1201</v>
      </c>
      <c r="D990" s="19" t="s">
        <v>29</v>
      </c>
      <c r="E990" s="134" t="str">
        <f>VLOOKUP(D990,'pomocna tabulka'!$B$2:$D$12,3,0)</f>
        <v>MIRRI SR</v>
      </c>
      <c r="F990" s="142" t="str">
        <f>+IFERROR(VLOOKUP(VALUE(MID($B990,11,1)),'pomocna tabulka'!$F$2:$G$7,2,0),"")</f>
        <v>Zálohová platba</v>
      </c>
      <c r="G990" s="19" t="s">
        <v>30</v>
      </c>
      <c r="H990" s="29">
        <v>56875.13</v>
      </c>
      <c r="I990" s="19" t="s">
        <v>31</v>
      </c>
      <c r="J990" s="88">
        <v>12468.13</v>
      </c>
      <c r="K990" s="17" t="s">
        <v>65</v>
      </c>
      <c r="L990" s="88">
        <v>5481.74</v>
      </c>
      <c r="M990" s="59">
        <f t="shared" si="28"/>
        <v>74825</v>
      </c>
      <c r="N990" s="87">
        <v>45826</v>
      </c>
      <c r="O990" s="19" t="s">
        <v>955</v>
      </c>
    </row>
    <row r="991" spans="2:15">
      <c r="B991" s="16" t="s">
        <v>1543</v>
      </c>
      <c r="C991" s="18" t="s">
        <v>572</v>
      </c>
      <c r="D991" s="19" t="s">
        <v>19</v>
      </c>
      <c r="E991" s="134" t="str">
        <f>VLOOKUP(D991,'pomocna tabulka'!$B$2:$D$12,3,0)</f>
        <v>Úrad vlády SR</v>
      </c>
      <c r="F991" s="142" t="str">
        <f>+IFERROR(VLOOKUP(VALUE(MID($B991,11,1)),'pomocna tabulka'!$F$2:$G$7,2,0),"")</f>
        <v>Priebežná platba</v>
      </c>
      <c r="G991" s="19" t="s">
        <v>256</v>
      </c>
      <c r="H991" s="29">
        <v>13357.1</v>
      </c>
      <c r="I991" s="19" t="s">
        <v>257</v>
      </c>
      <c r="J991" s="88">
        <v>2357.13</v>
      </c>
      <c r="K991" s="17"/>
      <c r="L991" s="88">
        <v>0</v>
      </c>
      <c r="M991" s="59">
        <f t="shared" si="28"/>
        <v>15714.23</v>
      </c>
      <c r="N991" s="87">
        <v>45826</v>
      </c>
      <c r="O991" s="19" t="s">
        <v>955</v>
      </c>
    </row>
    <row r="992" spans="2:15">
      <c r="B992" s="16" t="s">
        <v>1544</v>
      </c>
      <c r="C992" s="18" t="s">
        <v>1545</v>
      </c>
      <c r="D992" s="19" t="s">
        <v>19</v>
      </c>
      <c r="E992" s="134" t="str">
        <f>VLOOKUP(D992,'pomocna tabulka'!$B$2:$D$12,3,0)</f>
        <v>Úrad vlády SR</v>
      </c>
      <c r="F992" s="142" t="str">
        <f>+IFERROR(VLOOKUP(VALUE(MID($B992,11,1)),'pomocna tabulka'!$F$2:$G$7,2,0),"")</f>
        <v>Priebežná platba</v>
      </c>
      <c r="G992" s="19" t="s">
        <v>256</v>
      </c>
      <c r="H992" s="29">
        <v>9806.5499999999993</v>
      </c>
      <c r="I992" s="19" t="s">
        <v>257</v>
      </c>
      <c r="J992" s="88">
        <v>1730.57</v>
      </c>
      <c r="K992" s="17"/>
      <c r="L992" s="88">
        <v>0</v>
      </c>
      <c r="M992" s="59">
        <f t="shared" si="28"/>
        <v>11537.119999999999</v>
      </c>
      <c r="N992" s="87">
        <v>45826</v>
      </c>
      <c r="O992" s="19" t="s">
        <v>955</v>
      </c>
    </row>
    <row r="993" spans="2:15">
      <c r="B993" s="16" t="s">
        <v>1546</v>
      </c>
      <c r="C993" s="18" t="s">
        <v>1547</v>
      </c>
      <c r="D993" s="19" t="s">
        <v>19</v>
      </c>
      <c r="E993" s="134" t="str">
        <f>VLOOKUP(D993,'pomocna tabulka'!$B$2:$D$12,3,0)</f>
        <v>Úrad vlády SR</v>
      </c>
      <c r="F993" s="142" t="str">
        <f>+IFERROR(VLOOKUP(VALUE(MID($B993,11,1)),'pomocna tabulka'!$F$2:$G$7,2,0),"")</f>
        <v>Priebežná platba</v>
      </c>
      <c r="G993" s="19" t="s">
        <v>256</v>
      </c>
      <c r="H993" s="29">
        <v>9597.2199999999993</v>
      </c>
      <c r="I993" s="19" t="s">
        <v>257</v>
      </c>
      <c r="J993" s="88">
        <v>1693.63</v>
      </c>
      <c r="K993" s="17"/>
      <c r="L993" s="88">
        <v>0</v>
      </c>
      <c r="M993" s="59">
        <f t="shared" si="28"/>
        <v>11290.849999999999</v>
      </c>
      <c r="N993" s="87">
        <v>45826</v>
      </c>
      <c r="O993" s="19" t="s">
        <v>955</v>
      </c>
    </row>
    <row r="994" spans="2:15" ht="30" customHeight="1">
      <c r="B994" s="16" t="s">
        <v>1548</v>
      </c>
      <c r="C994" s="18" t="s">
        <v>1549</v>
      </c>
      <c r="D994" s="19" t="s">
        <v>314</v>
      </c>
      <c r="E994" s="134" t="str">
        <f>VLOOKUP(D994,'pomocna tabulka'!$B$2:$D$12,3,0)</f>
        <v xml:space="preserve">Slovenská inovačná a energetická agentúra </v>
      </c>
      <c r="F994" s="142" t="str">
        <f>+IFERROR(VLOOKUP(VALUE(MID($B994,11,1)),'pomocna tabulka'!$F$2:$G$7,2,0),"")</f>
        <v>Predfinancovanie</v>
      </c>
      <c r="G994" s="19" t="s">
        <v>315</v>
      </c>
      <c r="H994" s="29">
        <v>95384.58</v>
      </c>
      <c r="I994" s="19" t="s">
        <v>31</v>
      </c>
      <c r="J994" s="88">
        <v>16832.57</v>
      </c>
      <c r="K994" s="17"/>
      <c r="L994" s="88">
        <v>0</v>
      </c>
      <c r="M994" s="59">
        <f t="shared" si="28"/>
        <v>112217.15</v>
      </c>
      <c r="N994" s="87">
        <v>45826</v>
      </c>
      <c r="O994" s="19" t="s">
        <v>955</v>
      </c>
    </row>
    <row r="995" spans="2:15">
      <c r="B995" s="16" t="s">
        <v>1550</v>
      </c>
      <c r="C995" s="18" t="s">
        <v>293</v>
      </c>
      <c r="D995" s="19" t="s">
        <v>19</v>
      </c>
      <c r="E995" s="134" t="str">
        <f>VLOOKUP(D995,'pomocna tabulka'!$B$2:$D$12,3,0)</f>
        <v>Úrad vlády SR</v>
      </c>
      <c r="F995" s="142" t="str">
        <f>+IFERROR(VLOOKUP(VALUE(MID($B995,11,1)),'pomocna tabulka'!$F$2:$G$7,2,0),"")</f>
        <v>Priebežná platba</v>
      </c>
      <c r="G995" s="19" t="s">
        <v>256</v>
      </c>
      <c r="H995" s="29">
        <v>14694.82</v>
      </c>
      <c r="I995" s="19" t="s">
        <v>257</v>
      </c>
      <c r="J995" s="88">
        <v>2593.1999999999998</v>
      </c>
      <c r="K995" s="17"/>
      <c r="L995" s="88">
        <v>0</v>
      </c>
      <c r="M995" s="59">
        <f t="shared" si="28"/>
        <v>17288.02</v>
      </c>
      <c r="N995" s="87">
        <v>45827</v>
      </c>
      <c r="O995" s="19" t="s">
        <v>955</v>
      </c>
    </row>
    <row r="996" spans="2:15">
      <c r="B996" s="16" t="s">
        <v>1551</v>
      </c>
      <c r="C996" s="18" t="s">
        <v>1552</v>
      </c>
      <c r="D996" s="19" t="s">
        <v>19</v>
      </c>
      <c r="E996" s="134" t="str">
        <f>VLOOKUP(D996,'pomocna tabulka'!$B$2:$D$12,3,0)</f>
        <v>Úrad vlády SR</v>
      </c>
      <c r="F996" s="142" t="str">
        <f>+IFERROR(VLOOKUP(VALUE(MID($B996,11,1)),'pomocna tabulka'!$F$2:$G$7,2,0),"")</f>
        <v>Zálohová platba</v>
      </c>
      <c r="G996" s="19" t="s">
        <v>256</v>
      </c>
      <c r="H996" s="29">
        <v>47770</v>
      </c>
      <c r="I996" s="19" t="s">
        <v>257</v>
      </c>
      <c r="J996" s="88">
        <v>8430</v>
      </c>
      <c r="K996" s="17"/>
      <c r="L996" s="88">
        <v>0</v>
      </c>
      <c r="M996" s="59">
        <f t="shared" si="28"/>
        <v>56200</v>
      </c>
      <c r="N996" s="87">
        <v>45827</v>
      </c>
      <c r="O996" s="19" t="s">
        <v>955</v>
      </c>
    </row>
    <row r="997" spans="2:15" ht="26.25" customHeight="1">
      <c r="B997" s="16" t="s">
        <v>1553</v>
      </c>
      <c r="C997" s="18" t="s">
        <v>1398</v>
      </c>
      <c r="D997" s="19" t="s">
        <v>314</v>
      </c>
      <c r="E997" s="134" t="str">
        <f>VLOOKUP(D997,'pomocna tabulka'!$B$2:$D$12,3,0)</f>
        <v xml:space="preserve">Slovenská inovačná a energetická agentúra </v>
      </c>
      <c r="F997" s="142" t="str">
        <f>+IFERROR(VLOOKUP(VALUE(MID($B997,11,1)),'pomocna tabulka'!$F$2:$G$7,2,0),"")</f>
        <v>Priebežná platba</v>
      </c>
      <c r="G997" s="19" t="s">
        <v>315</v>
      </c>
      <c r="H997" s="29">
        <v>5907.5</v>
      </c>
      <c r="I997" s="19" t="s">
        <v>31</v>
      </c>
      <c r="J997" s="88">
        <v>1042.5</v>
      </c>
      <c r="K997" s="17"/>
      <c r="L997" s="88">
        <v>0</v>
      </c>
      <c r="M997" s="59">
        <f t="shared" si="28"/>
        <v>6950</v>
      </c>
      <c r="N997" s="87">
        <v>45827</v>
      </c>
      <c r="O997" s="19" t="s">
        <v>955</v>
      </c>
    </row>
    <row r="998" spans="2:15">
      <c r="B998" s="16" t="s">
        <v>1554</v>
      </c>
      <c r="C998" s="18" t="s">
        <v>1555</v>
      </c>
      <c r="D998" s="19" t="s">
        <v>19</v>
      </c>
      <c r="E998" s="134" t="str">
        <f>VLOOKUP(D998,'pomocna tabulka'!$B$2:$D$12,3,0)</f>
        <v>Úrad vlády SR</v>
      </c>
      <c r="F998" s="142" t="str">
        <f>+IFERROR(VLOOKUP(VALUE(MID($B998,11,1)),'pomocna tabulka'!$F$2:$G$7,2,0),"")</f>
        <v>Priebežná platba</v>
      </c>
      <c r="G998" s="19" t="s">
        <v>256</v>
      </c>
      <c r="H998" s="29">
        <v>9806.56</v>
      </c>
      <c r="I998" s="19" t="s">
        <v>257</v>
      </c>
      <c r="J998" s="88">
        <v>1730.57</v>
      </c>
      <c r="K998" s="17"/>
      <c r="L998" s="88">
        <v>0</v>
      </c>
      <c r="M998" s="59">
        <f t="shared" si="28"/>
        <v>11537.13</v>
      </c>
      <c r="N998" s="87">
        <v>45827</v>
      </c>
      <c r="O998" s="19" t="s">
        <v>955</v>
      </c>
    </row>
    <row r="999" spans="2:15">
      <c r="B999" s="16" t="s">
        <v>1556</v>
      </c>
      <c r="C999" s="18" t="s">
        <v>1557</v>
      </c>
      <c r="D999" s="19" t="s">
        <v>19</v>
      </c>
      <c r="E999" s="134" t="str">
        <f>VLOOKUP(D999,'pomocna tabulka'!$B$2:$D$12,3,0)</f>
        <v>Úrad vlády SR</v>
      </c>
      <c r="F999" s="142" t="str">
        <f>+IFERROR(VLOOKUP(VALUE(MID($B999,11,1)),'pomocna tabulka'!$F$2:$G$7,2,0),"")</f>
        <v>Priebežná platba</v>
      </c>
      <c r="G999" s="19" t="s">
        <v>256</v>
      </c>
      <c r="H999" s="29">
        <v>9757.06</v>
      </c>
      <c r="I999" s="19" t="s">
        <v>257</v>
      </c>
      <c r="J999" s="88">
        <v>1721.83</v>
      </c>
      <c r="K999" s="17"/>
      <c r="L999" s="88">
        <v>0</v>
      </c>
      <c r="M999" s="59">
        <f t="shared" si="28"/>
        <v>11478.89</v>
      </c>
      <c r="N999" s="87">
        <v>45828</v>
      </c>
      <c r="O999" s="19" t="s">
        <v>955</v>
      </c>
    </row>
    <row r="1000" spans="2:15">
      <c r="B1000" s="16" t="s">
        <v>1558</v>
      </c>
      <c r="C1000" s="18" t="s">
        <v>155</v>
      </c>
      <c r="D1000" s="19" t="s">
        <v>19</v>
      </c>
      <c r="E1000" s="134" t="str">
        <f>VLOOKUP(D1000,'pomocna tabulka'!$B$2:$D$12,3,0)</f>
        <v>Úrad vlády SR</v>
      </c>
      <c r="F1000" s="142" t="str">
        <f>+IFERROR(VLOOKUP(VALUE(MID($B1000,11,1)),'pomocna tabulka'!$F$2:$G$7,2,0),"")</f>
        <v>Priebežná platba</v>
      </c>
      <c r="G1000" s="19" t="s">
        <v>256</v>
      </c>
      <c r="H1000" s="29">
        <v>14219.5</v>
      </c>
      <c r="I1000" s="19" t="s">
        <v>257</v>
      </c>
      <c r="J1000" s="88">
        <v>2509.3200000000002</v>
      </c>
      <c r="K1000" s="17"/>
      <c r="L1000" s="88">
        <v>0</v>
      </c>
      <c r="M1000" s="59">
        <f t="shared" si="28"/>
        <v>16728.82</v>
      </c>
      <c r="N1000" s="87">
        <v>45828</v>
      </c>
      <c r="O1000" s="19" t="s">
        <v>955</v>
      </c>
    </row>
    <row r="1001" spans="2:15">
      <c r="B1001" s="16" t="s">
        <v>1559</v>
      </c>
      <c r="C1001" s="18" t="s">
        <v>426</v>
      </c>
      <c r="D1001" s="19" t="s">
        <v>19</v>
      </c>
      <c r="E1001" s="134" t="str">
        <f>VLOOKUP(D1001,'pomocna tabulka'!$B$2:$D$12,3,0)</f>
        <v>Úrad vlády SR</v>
      </c>
      <c r="F1001" s="142" t="str">
        <f>+IFERROR(VLOOKUP(VALUE(MID($B1001,11,1)),'pomocna tabulka'!$F$2:$G$7,2,0),"")</f>
        <v>Zálohová platba</v>
      </c>
      <c r="G1001" s="19" t="s">
        <v>256</v>
      </c>
      <c r="H1001" s="29">
        <v>33150</v>
      </c>
      <c r="I1001" s="19" t="s">
        <v>257</v>
      </c>
      <c r="J1001" s="88">
        <v>5850</v>
      </c>
      <c r="K1001" s="17"/>
      <c r="L1001" s="88">
        <v>0</v>
      </c>
      <c r="M1001" s="59">
        <f t="shared" si="28"/>
        <v>39000</v>
      </c>
      <c r="N1001" s="87">
        <v>45828</v>
      </c>
      <c r="O1001" s="19" t="s">
        <v>955</v>
      </c>
    </row>
    <row r="1002" spans="2:15">
      <c r="B1002" s="16" t="s">
        <v>1560</v>
      </c>
      <c r="C1002" s="18" t="s">
        <v>146</v>
      </c>
      <c r="D1002" s="19" t="s">
        <v>19</v>
      </c>
      <c r="E1002" s="134" t="str">
        <f>VLOOKUP(D1002,'pomocna tabulka'!$B$2:$D$12,3,0)</f>
        <v>Úrad vlády SR</v>
      </c>
      <c r="F1002" s="142" t="str">
        <f>+IFERROR(VLOOKUP(VALUE(MID($B1002,11,1)),'pomocna tabulka'!$F$2:$G$7,2,0),"")</f>
        <v>Priebežná platba</v>
      </c>
      <c r="G1002" s="19" t="s">
        <v>256</v>
      </c>
      <c r="H1002" s="29">
        <v>12372.81</v>
      </c>
      <c r="I1002" s="19" t="s">
        <v>257</v>
      </c>
      <c r="J1002" s="88">
        <v>2183.44</v>
      </c>
      <c r="K1002" s="17"/>
      <c r="L1002" s="88">
        <v>0</v>
      </c>
      <c r="M1002" s="59">
        <f t="shared" si="28"/>
        <v>14556.25</v>
      </c>
      <c r="N1002" s="87">
        <v>45828</v>
      </c>
      <c r="O1002" s="19" t="s">
        <v>955</v>
      </c>
    </row>
    <row r="1003" spans="2:15">
      <c r="B1003" s="16" t="s">
        <v>1561</v>
      </c>
      <c r="C1003" s="18" t="s">
        <v>612</v>
      </c>
      <c r="D1003" s="19" t="s">
        <v>19</v>
      </c>
      <c r="E1003" s="134" t="str">
        <f>VLOOKUP(D1003,'pomocna tabulka'!$B$2:$D$12,3,0)</f>
        <v>Úrad vlády SR</v>
      </c>
      <c r="F1003" s="142" t="str">
        <f>+IFERROR(VLOOKUP(VALUE(MID($B1003,11,1)),'pomocna tabulka'!$F$2:$G$7,2,0),"")</f>
        <v>Priebežná platba</v>
      </c>
      <c r="G1003" s="19" t="s">
        <v>256</v>
      </c>
      <c r="H1003" s="29">
        <v>13133.78</v>
      </c>
      <c r="I1003" s="19" t="s">
        <v>257</v>
      </c>
      <c r="J1003" s="88">
        <v>2317.73</v>
      </c>
      <c r="K1003" s="17"/>
      <c r="L1003" s="88">
        <v>0</v>
      </c>
      <c r="M1003" s="59">
        <f t="shared" si="28"/>
        <v>15451.51</v>
      </c>
      <c r="N1003" s="87">
        <v>45828</v>
      </c>
      <c r="O1003" s="19" t="s">
        <v>955</v>
      </c>
    </row>
    <row r="1004" spans="2:15">
      <c r="B1004" s="16" t="s">
        <v>1562</v>
      </c>
      <c r="C1004" s="18" t="s">
        <v>146</v>
      </c>
      <c r="D1004" s="19" t="s">
        <v>19</v>
      </c>
      <c r="E1004" s="134" t="str">
        <f>VLOOKUP(D1004,'pomocna tabulka'!$B$2:$D$12,3,0)</f>
        <v>Úrad vlády SR</v>
      </c>
      <c r="F1004" s="142" t="str">
        <f>+IFERROR(VLOOKUP(VALUE(MID($B1004,11,1)),'pomocna tabulka'!$F$2:$G$7,2,0),"")</f>
        <v>Priebežná platba</v>
      </c>
      <c r="G1004" s="19" t="s">
        <v>256</v>
      </c>
      <c r="H1004" s="29">
        <v>13916.71</v>
      </c>
      <c r="I1004" s="19" t="s">
        <v>257</v>
      </c>
      <c r="J1004" s="88">
        <v>2455.89</v>
      </c>
      <c r="K1004" s="17"/>
      <c r="L1004" s="88">
        <v>0</v>
      </c>
      <c r="M1004" s="59">
        <f t="shared" si="28"/>
        <v>16372.599999999999</v>
      </c>
      <c r="N1004" s="87">
        <v>45828</v>
      </c>
      <c r="O1004" s="19" t="s">
        <v>955</v>
      </c>
    </row>
    <row r="1005" spans="2:15">
      <c r="B1005" s="16" t="s">
        <v>1563</v>
      </c>
      <c r="C1005" s="18" t="s">
        <v>1564</v>
      </c>
      <c r="D1005" s="19" t="s">
        <v>19</v>
      </c>
      <c r="E1005" s="134" t="str">
        <f>VLOOKUP(D1005,'pomocna tabulka'!$B$2:$D$12,3,0)</f>
        <v>Úrad vlády SR</v>
      </c>
      <c r="F1005" s="142" t="str">
        <f>+IFERROR(VLOOKUP(VALUE(MID($B1005,11,1)),'pomocna tabulka'!$F$2:$G$7,2,0),"")</f>
        <v>Zálohová platba</v>
      </c>
      <c r="G1005" s="19" t="s">
        <v>256</v>
      </c>
      <c r="H1005" s="29">
        <v>85000</v>
      </c>
      <c r="I1005" s="19" t="s">
        <v>257</v>
      </c>
      <c r="J1005" s="88">
        <v>15000</v>
      </c>
      <c r="K1005" s="17"/>
      <c r="L1005" s="88">
        <v>0</v>
      </c>
      <c r="M1005" s="59">
        <f t="shared" si="28"/>
        <v>100000</v>
      </c>
      <c r="N1005" s="87">
        <v>45828</v>
      </c>
      <c r="O1005" s="19" t="s">
        <v>955</v>
      </c>
    </row>
    <row r="1006" spans="2:15">
      <c r="B1006" s="16" t="s">
        <v>1565</v>
      </c>
      <c r="C1006" s="18" t="s">
        <v>142</v>
      </c>
      <c r="D1006" s="19" t="s">
        <v>19</v>
      </c>
      <c r="E1006" s="134" t="str">
        <f>VLOOKUP(D1006,'pomocna tabulka'!$B$2:$D$12,3,0)</f>
        <v>Úrad vlády SR</v>
      </c>
      <c r="F1006" s="142" t="str">
        <f>+IFERROR(VLOOKUP(VALUE(MID($B1006,11,1)),'pomocna tabulka'!$F$2:$G$7,2,0),"")</f>
        <v>Priebežná platba</v>
      </c>
      <c r="G1006" s="19" t="s">
        <v>256</v>
      </c>
      <c r="H1006" s="29">
        <v>9806.64</v>
      </c>
      <c r="I1006" s="19" t="s">
        <v>257</v>
      </c>
      <c r="J1006" s="88">
        <v>1730.58</v>
      </c>
      <c r="K1006" s="17"/>
      <c r="L1006" s="88">
        <v>0</v>
      </c>
      <c r="M1006" s="59">
        <f t="shared" si="28"/>
        <v>11537.22</v>
      </c>
      <c r="N1006" s="87">
        <v>45828</v>
      </c>
      <c r="O1006" s="19" t="s">
        <v>955</v>
      </c>
    </row>
    <row r="1007" spans="2:15">
      <c r="B1007" s="16" t="s">
        <v>1566</v>
      </c>
      <c r="C1007" s="18" t="s">
        <v>410</v>
      </c>
      <c r="D1007" s="19" t="s">
        <v>19</v>
      </c>
      <c r="E1007" s="134" t="str">
        <f>VLOOKUP(D1007,'pomocna tabulka'!$B$2:$D$12,3,0)</f>
        <v>Úrad vlády SR</v>
      </c>
      <c r="F1007" s="142" t="str">
        <f>+IFERROR(VLOOKUP(VALUE(MID($B1007,11,1)),'pomocna tabulka'!$F$2:$G$7,2,0),"")</f>
        <v>Priebežná platba</v>
      </c>
      <c r="G1007" s="19" t="s">
        <v>256</v>
      </c>
      <c r="H1007" s="29">
        <v>4903.28</v>
      </c>
      <c r="I1007" s="19" t="s">
        <v>257</v>
      </c>
      <c r="J1007" s="88">
        <v>865.28</v>
      </c>
      <c r="K1007" s="17"/>
      <c r="L1007" s="88">
        <v>0</v>
      </c>
      <c r="M1007" s="59">
        <f t="shared" si="28"/>
        <v>5768.5599999999995</v>
      </c>
      <c r="N1007" s="87">
        <v>45828</v>
      </c>
      <c r="O1007" s="19" t="s">
        <v>955</v>
      </c>
    </row>
    <row r="1008" spans="2:15">
      <c r="B1008" s="16" t="s">
        <v>1567</v>
      </c>
      <c r="C1008" s="18" t="s">
        <v>1224</v>
      </c>
      <c r="D1008" s="19" t="s">
        <v>19</v>
      </c>
      <c r="E1008" s="134" t="str">
        <f>VLOOKUP(D1008,'pomocna tabulka'!$B$2:$D$12,3,0)</f>
        <v>Úrad vlády SR</v>
      </c>
      <c r="F1008" s="142" t="str">
        <f>+IFERROR(VLOOKUP(VALUE(MID($B1008,11,1)),'pomocna tabulka'!$F$2:$G$7,2,0),"")</f>
        <v>Priebežná platba</v>
      </c>
      <c r="G1008" s="19" t="s">
        <v>256</v>
      </c>
      <c r="H1008" s="29">
        <v>38708.089999999997</v>
      </c>
      <c r="I1008" s="19" t="s">
        <v>257</v>
      </c>
      <c r="J1008" s="88">
        <v>6830.84</v>
      </c>
      <c r="K1008" s="17"/>
      <c r="L1008" s="88">
        <v>0</v>
      </c>
      <c r="M1008" s="59">
        <f t="shared" si="28"/>
        <v>45538.929999999993</v>
      </c>
      <c r="N1008" s="87">
        <v>45831</v>
      </c>
      <c r="O1008" s="19" t="s">
        <v>955</v>
      </c>
    </row>
    <row r="1009" spans="2:15">
      <c r="B1009" s="16" t="s">
        <v>1568</v>
      </c>
      <c r="C1009" s="18" t="s">
        <v>207</v>
      </c>
      <c r="D1009" s="19" t="s">
        <v>19</v>
      </c>
      <c r="E1009" s="134" t="str">
        <f>VLOOKUP(D1009,'pomocna tabulka'!$B$2:$D$12,3,0)</f>
        <v>Úrad vlády SR</v>
      </c>
      <c r="F1009" s="142" t="str">
        <f>+IFERROR(VLOOKUP(VALUE(MID($B1009,11,1)),'pomocna tabulka'!$F$2:$G$7,2,0),"")</f>
        <v>Priebežná platba</v>
      </c>
      <c r="G1009" s="19" t="s">
        <v>256</v>
      </c>
      <c r="H1009" s="29">
        <v>2451.65</v>
      </c>
      <c r="I1009" s="19" t="s">
        <v>257</v>
      </c>
      <c r="J1009" s="88">
        <v>432.64</v>
      </c>
      <c r="K1009" s="17"/>
      <c r="L1009" s="88">
        <v>0</v>
      </c>
      <c r="M1009" s="59">
        <f t="shared" si="28"/>
        <v>2884.29</v>
      </c>
      <c r="N1009" s="87">
        <v>45831</v>
      </c>
      <c r="O1009" s="19" t="s">
        <v>955</v>
      </c>
    </row>
    <row r="1010" spans="2:15">
      <c r="B1010" s="16" t="s">
        <v>1569</v>
      </c>
      <c r="C1010" s="18" t="s">
        <v>784</v>
      </c>
      <c r="D1010" s="19" t="s">
        <v>19</v>
      </c>
      <c r="E1010" s="134" t="str">
        <f>VLOOKUP(D1010,'pomocna tabulka'!$B$2:$D$12,3,0)</f>
        <v>Úrad vlády SR</v>
      </c>
      <c r="F1010" s="142" t="str">
        <f>+IFERROR(VLOOKUP(VALUE(MID($B1010,11,1)),'pomocna tabulka'!$F$2:$G$7,2,0),"")</f>
        <v>Zálohová platba</v>
      </c>
      <c r="G1010" s="19" t="s">
        <v>256</v>
      </c>
      <c r="H1010" s="29">
        <v>34323.17</v>
      </c>
      <c r="I1010" s="19" t="s">
        <v>257</v>
      </c>
      <c r="J1010" s="88">
        <v>6057.03</v>
      </c>
      <c r="K1010" s="17"/>
      <c r="L1010" s="88">
        <v>0</v>
      </c>
      <c r="M1010" s="59">
        <f t="shared" si="28"/>
        <v>40380.199999999997</v>
      </c>
      <c r="N1010" s="87">
        <v>45828</v>
      </c>
      <c r="O1010" s="19" t="s">
        <v>955</v>
      </c>
    </row>
    <row r="1011" spans="2:15">
      <c r="B1011" s="16" t="s">
        <v>1570</v>
      </c>
      <c r="C1011" s="18" t="s">
        <v>1020</v>
      </c>
      <c r="D1011" s="19" t="s">
        <v>19</v>
      </c>
      <c r="E1011" s="134" t="str">
        <f>VLOOKUP(D1011,'pomocna tabulka'!$B$2:$D$12,3,0)</f>
        <v>Úrad vlády SR</v>
      </c>
      <c r="F1011" s="142" t="str">
        <f>+IFERROR(VLOOKUP(VALUE(MID($B1011,11,1)),'pomocna tabulka'!$F$2:$G$7,2,0),"")</f>
        <v>Predfinancovanie</v>
      </c>
      <c r="G1011" s="19" t="s">
        <v>315</v>
      </c>
      <c r="H1011" s="29">
        <v>21373.25</v>
      </c>
      <c r="I1011" s="19" t="s">
        <v>316</v>
      </c>
      <c r="J1011" s="88">
        <v>3771.75</v>
      </c>
      <c r="K1011" s="17"/>
      <c r="L1011" s="88">
        <v>0</v>
      </c>
      <c r="M1011" s="59">
        <f t="shared" si="28"/>
        <v>25145</v>
      </c>
      <c r="N1011" s="87">
        <v>45831</v>
      </c>
      <c r="O1011" s="19" t="s">
        <v>955</v>
      </c>
    </row>
    <row r="1012" spans="2:15">
      <c r="B1012" s="16" t="s">
        <v>1571</v>
      </c>
      <c r="C1012" s="18" t="s">
        <v>1572</v>
      </c>
      <c r="D1012" s="19" t="s">
        <v>19</v>
      </c>
      <c r="E1012" s="134" t="str">
        <f>VLOOKUP(D1012,'pomocna tabulka'!$B$2:$D$12,3,0)</f>
        <v>Úrad vlády SR</v>
      </c>
      <c r="F1012" s="142" t="str">
        <f>+IFERROR(VLOOKUP(VALUE(MID($B1012,11,1)),'pomocna tabulka'!$F$2:$G$7,2,0),"")</f>
        <v>Zálohová platba</v>
      </c>
      <c r="G1012" s="19" t="s">
        <v>256</v>
      </c>
      <c r="H1012" s="29">
        <v>29750</v>
      </c>
      <c r="I1012" s="19" t="s">
        <v>257</v>
      </c>
      <c r="J1012" s="88">
        <v>5250</v>
      </c>
      <c r="K1012" s="17"/>
      <c r="L1012" s="88">
        <v>0</v>
      </c>
      <c r="M1012" s="59">
        <f t="shared" si="28"/>
        <v>35000</v>
      </c>
      <c r="N1012" s="87">
        <v>45831</v>
      </c>
      <c r="O1012" s="19" t="s">
        <v>955</v>
      </c>
    </row>
    <row r="1013" spans="2:15" ht="30" customHeight="1">
      <c r="B1013" s="16" t="s">
        <v>1573</v>
      </c>
      <c r="C1013" s="18" t="s">
        <v>537</v>
      </c>
      <c r="D1013" s="19" t="s">
        <v>314</v>
      </c>
      <c r="E1013" s="134" t="str">
        <f>VLOOKUP(D1013,'pomocna tabulka'!$B$2:$D$12,3,0)</f>
        <v xml:space="preserve">Slovenská inovačná a energetická agentúra </v>
      </c>
      <c r="F1013" s="142" t="str">
        <f>+IFERROR(VLOOKUP(VALUE(MID($B1013,11,1)),'pomocna tabulka'!$F$2:$G$7,2,0),"")</f>
        <v>Predfinancovanie</v>
      </c>
      <c r="G1013" s="19" t="s">
        <v>315</v>
      </c>
      <c r="H1013" s="29">
        <v>61707.95</v>
      </c>
      <c r="I1013" s="19" t="s">
        <v>31</v>
      </c>
      <c r="J1013" s="88">
        <v>10889.64</v>
      </c>
      <c r="K1013" s="17"/>
      <c r="L1013" s="88">
        <v>0</v>
      </c>
      <c r="M1013" s="59">
        <f t="shared" si="28"/>
        <v>72597.59</v>
      </c>
      <c r="N1013" s="87">
        <v>45831</v>
      </c>
      <c r="O1013" s="19" t="s">
        <v>955</v>
      </c>
    </row>
    <row r="1014" spans="2:15">
      <c r="B1014" s="16" t="s">
        <v>1574</v>
      </c>
      <c r="C1014" s="18" t="s">
        <v>1575</v>
      </c>
      <c r="D1014" s="19" t="s">
        <v>29</v>
      </c>
      <c r="E1014" s="134" t="str">
        <f>VLOOKUP(D1014,'pomocna tabulka'!$B$2:$D$12,3,0)</f>
        <v>MIRRI SR</v>
      </c>
      <c r="F1014" s="142" t="str">
        <f>+IFERROR(VLOOKUP(VALUE(MID($B1014,11,1)),'pomocna tabulka'!$F$2:$G$7,2,0),"")</f>
        <v>Zálohová platba</v>
      </c>
      <c r="G1014" s="19" t="s">
        <v>30</v>
      </c>
      <c r="H1014" s="29">
        <v>79942.91</v>
      </c>
      <c r="I1014" s="19" t="s">
        <v>31</v>
      </c>
      <c r="J1014" s="88">
        <v>27057.09</v>
      </c>
      <c r="K1014" s="17"/>
      <c r="L1014" s="88">
        <v>0</v>
      </c>
      <c r="M1014" s="59">
        <f t="shared" si="28"/>
        <v>107000</v>
      </c>
      <c r="N1014" s="87">
        <v>45831</v>
      </c>
      <c r="O1014" s="19" t="s">
        <v>955</v>
      </c>
    </row>
    <row r="1015" spans="2:15">
      <c r="B1015" s="16" t="s">
        <v>1576</v>
      </c>
      <c r="C1015" s="18" t="s">
        <v>719</v>
      </c>
      <c r="D1015" s="19" t="s">
        <v>19</v>
      </c>
      <c r="E1015" s="134" t="str">
        <f>VLOOKUP(D1015,'pomocna tabulka'!$B$2:$D$12,3,0)</f>
        <v>Úrad vlády SR</v>
      </c>
      <c r="F1015" s="142" t="str">
        <f>+IFERROR(VLOOKUP(VALUE(MID($B1015,11,1)),'pomocna tabulka'!$F$2:$G$7,2,0),"")</f>
        <v>Priebežná platba</v>
      </c>
      <c r="G1015" s="19" t="s">
        <v>256</v>
      </c>
      <c r="H1015" s="29">
        <v>9806.65</v>
      </c>
      <c r="I1015" s="19" t="s">
        <v>257</v>
      </c>
      <c r="J1015" s="88">
        <v>1730.59</v>
      </c>
      <c r="K1015" s="17"/>
      <c r="L1015" s="88">
        <v>0</v>
      </c>
      <c r="M1015" s="59">
        <f t="shared" si="28"/>
        <v>11537.24</v>
      </c>
      <c r="N1015" s="87">
        <v>45831</v>
      </c>
      <c r="O1015" s="19" t="s">
        <v>955</v>
      </c>
    </row>
    <row r="1016" spans="2:15">
      <c r="B1016" s="16" t="s">
        <v>1577</v>
      </c>
      <c r="C1016" s="18" t="s">
        <v>299</v>
      </c>
      <c r="D1016" s="19" t="s">
        <v>19</v>
      </c>
      <c r="E1016" s="134" t="str">
        <f>VLOOKUP(D1016,'pomocna tabulka'!$B$2:$D$12,3,0)</f>
        <v>Úrad vlády SR</v>
      </c>
      <c r="F1016" s="142" t="str">
        <f>+IFERROR(VLOOKUP(VALUE(MID($B1016,11,1)),'pomocna tabulka'!$F$2:$G$7,2,0),"")</f>
        <v>Priebežná platba</v>
      </c>
      <c r="G1016" s="19" t="s">
        <v>256</v>
      </c>
      <c r="H1016" s="29">
        <v>17249.38</v>
      </c>
      <c r="I1016" s="19" t="s">
        <v>257</v>
      </c>
      <c r="J1016" s="88">
        <v>3044.01</v>
      </c>
      <c r="K1016" s="17"/>
      <c r="L1016" s="88">
        <v>0</v>
      </c>
      <c r="M1016" s="59">
        <f t="shared" si="28"/>
        <v>20293.39</v>
      </c>
      <c r="N1016" s="87">
        <v>45832</v>
      </c>
      <c r="O1016" s="19" t="s">
        <v>955</v>
      </c>
    </row>
    <row r="1017" spans="2:15">
      <c r="B1017" s="16" t="s">
        <v>1578</v>
      </c>
      <c r="C1017" s="18" t="s">
        <v>417</v>
      </c>
      <c r="D1017" s="19" t="s">
        <v>314</v>
      </c>
      <c r="E1017" s="134" t="str">
        <f>VLOOKUP(D1017,'pomocna tabulka'!$B$2:$D$12,3,0)</f>
        <v xml:space="preserve">Slovenská inovačná a energetická agentúra </v>
      </c>
      <c r="F1017" s="142" t="str">
        <f>+IFERROR(VLOOKUP(VALUE(MID($B1017,11,1)),'pomocna tabulka'!$F$2:$G$7,2,0),"")</f>
        <v>Priebežná platba</v>
      </c>
      <c r="G1017" s="19" t="s">
        <v>315</v>
      </c>
      <c r="H1017" s="29">
        <v>118216.95</v>
      </c>
      <c r="I1017" s="19" t="s">
        <v>31</v>
      </c>
      <c r="J1017" s="88">
        <v>20861.810000000001</v>
      </c>
      <c r="K1017" s="17"/>
      <c r="L1017" s="88">
        <v>0</v>
      </c>
      <c r="M1017" s="59">
        <f t="shared" si="28"/>
        <v>139078.76</v>
      </c>
      <c r="N1017" s="87">
        <v>45832</v>
      </c>
      <c r="O1017" s="19" t="s">
        <v>955</v>
      </c>
    </row>
    <row r="1018" spans="2:15">
      <c r="B1018" s="16" t="s">
        <v>1579</v>
      </c>
      <c r="C1018" s="18" t="s">
        <v>1580</v>
      </c>
      <c r="D1018" s="19" t="s">
        <v>19</v>
      </c>
      <c r="E1018" s="134" t="str">
        <f>VLOOKUP(D1018,'pomocna tabulka'!$B$2:$D$12,3,0)</f>
        <v>Úrad vlády SR</v>
      </c>
      <c r="F1018" s="142" t="str">
        <f>+IFERROR(VLOOKUP(VALUE(MID($B1018,11,1)),'pomocna tabulka'!$F$2:$G$7,2,0),"")</f>
        <v>Priebežná platba</v>
      </c>
      <c r="G1018" s="19" t="s">
        <v>315</v>
      </c>
      <c r="H1018" s="29">
        <v>2542.96</v>
      </c>
      <c r="I1018" s="19" t="s">
        <v>316</v>
      </c>
      <c r="J1018" s="88">
        <v>448.76</v>
      </c>
      <c r="K1018" s="17"/>
      <c r="L1018" s="88">
        <v>0</v>
      </c>
      <c r="M1018" s="59">
        <f t="shared" si="28"/>
        <v>2991.7200000000003</v>
      </c>
      <c r="N1018" s="87">
        <v>45832</v>
      </c>
      <c r="O1018" s="19" t="s">
        <v>955</v>
      </c>
    </row>
    <row r="1019" spans="2:15">
      <c r="B1019" s="16" t="s">
        <v>1581</v>
      </c>
      <c r="C1019" s="18" t="s">
        <v>1582</v>
      </c>
      <c r="D1019" s="19" t="s">
        <v>19</v>
      </c>
      <c r="E1019" s="134" t="str">
        <f>VLOOKUP(D1019,'pomocna tabulka'!$B$2:$D$12,3,0)</f>
        <v>Úrad vlády SR</v>
      </c>
      <c r="F1019" s="142" t="str">
        <f>+IFERROR(VLOOKUP(VALUE(MID($B1019,11,1)),'pomocna tabulka'!$F$2:$G$7,2,0),"")</f>
        <v>Priebežná platba</v>
      </c>
      <c r="G1019" s="19" t="s">
        <v>256</v>
      </c>
      <c r="H1019" s="29">
        <v>21990.38</v>
      </c>
      <c r="I1019" s="19" t="s">
        <v>257</v>
      </c>
      <c r="J1019" s="88">
        <v>3880.66</v>
      </c>
      <c r="K1019" s="17"/>
      <c r="L1019" s="88">
        <v>0</v>
      </c>
      <c r="M1019" s="59">
        <f t="shared" si="28"/>
        <v>25871.040000000001</v>
      </c>
      <c r="N1019" s="87">
        <v>45833</v>
      </c>
      <c r="O1019" s="19" t="s">
        <v>955</v>
      </c>
    </row>
    <row r="1020" spans="2:15">
      <c r="B1020" s="16" t="s">
        <v>1583</v>
      </c>
      <c r="C1020" s="18" t="s">
        <v>109</v>
      </c>
      <c r="D1020" s="19" t="s">
        <v>19</v>
      </c>
      <c r="E1020" s="134" t="str">
        <f>VLOOKUP(D1020,'pomocna tabulka'!$B$2:$D$12,3,0)</f>
        <v>Úrad vlády SR</v>
      </c>
      <c r="F1020" s="142" t="str">
        <f>+IFERROR(VLOOKUP(VALUE(MID($B1020,11,1)),'pomocna tabulka'!$F$2:$G$7,2,0),"")</f>
        <v>Priebežná platba</v>
      </c>
      <c r="G1020" s="19" t="s">
        <v>256</v>
      </c>
      <c r="H1020" s="29">
        <v>4853.6899999999996</v>
      </c>
      <c r="I1020" s="19" t="s">
        <v>257</v>
      </c>
      <c r="J1020" s="88">
        <v>856.53</v>
      </c>
      <c r="K1020" s="17"/>
      <c r="L1020" s="88">
        <v>0</v>
      </c>
      <c r="M1020" s="59">
        <f t="shared" si="28"/>
        <v>5710.2199999999993</v>
      </c>
      <c r="N1020" s="87">
        <v>45833</v>
      </c>
      <c r="O1020" s="19" t="s">
        <v>955</v>
      </c>
    </row>
    <row r="1021" spans="2:15">
      <c r="B1021" s="16" t="s">
        <v>1584</v>
      </c>
      <c r="C1021" s="18" t="s">
        <v>138</v>
      </c>
      <c r="D1021" s="19" t="s">
        <v>19</v>
      </c>
      <c r="E1021" s="134" t="str">
        <f>VLOOKUP(D1021,'pomocna tabulka'!$B$2:$D$12,3,0)</f>
        <v>Úrad vlády SR</v>
      </c>
      <c r="F1021" s="142" t="str">
        <f>+IFERROR(VLOOKUP(VALUE(MID($B1021,11,1)),'pomocna tabulka'!$F$2:$G$7,2,0),"")</f>
        <v>Priebežná platba</v>
      </c>
      <c r="G1021" s="19" t="s">
        <v>256</v>
      </c>
      <c r="H1021" s="29">
        <v>4903.33</v>
      </c>
      <c r="I1021" s="19" t="s">
        <v>257</v>
      </c>
      <c r="J1021" s="88">
        <v>865.29</v>
      </c>
      <c r="K1021" s="17"/>
      <c r="L1021" s="88">
        <v>0</v>
      </c>
      <c r="M1021" s="59">
        <f t="shared" si="28"/>
        <v>5768.62</v>
      </c>
      <c r="N1021" s="87">
        <v>45833</v>
      </c>
      <c r="O1021" s="19" t="s">
        <v>955</v>
      </c>
    </row>
    <row r="1022" spans="2:15">
      <c r="B1022" s="16" t="s">
        <v>1585</v>
      </c>
      <c r="C1022" s="18" t="s">
        <v>410</v>
      </c>
      <c r="D1022" s="19" t="s">
        <v>19</v>
      </c>
      <c r="E1022" s="134" t="str">
        <f>VLOOKUP(D1022,'pomocna tabulka'!$B$2:$D$12,3,0)</f>
        <v>Úrad vlády SR</v>
      </c>
      <c r="F1022" s="142" t="str">
        <f>+IFERROR(VLOOKUP(VALUE(MID($B1022,11,1)),'pomocna tabulka'!$F$2:$G$7,2,0),"")</f>
        <v>Priebežná platba</v>
      </c>
      <c r="G1022" s="19" t="s">
        <v>256</v>
      </c>
      <c r="H1022" s="29">
        <v>4903.28</v>
      </c>
      <c r="I1022" s="19" t="s">
        <v>257</v>
      </c>
      <c r="J1022" s="88">
        <v>865.28</v>
      </c>
      <c r="K1022" s="17"/>
      <c r="L1022" s="88">
        <v>0</v>
      </c>
      <c r="M1022" s="59">
        <f t="shared" si="28"/>
        <v>5768.5599999999995</v>
      </c>
      <c r="N1022" s="87">
        <v>45833</v>
      </c>
      <c r="O1022" s="19" t="s">
        <v>955</v>
      </c>
    </row>
    <row r="1023" spans="2:15">
      <c r="B1023" s="16" t="s">
        <v>1586</v>
      </c>
      <c r="C1023" s="18" t="s">
        <v>109</v>
      </c>
      <c r="D1023" s="19" t="s">
        <v>19</v>
      </c>
      <c r="E1023" s="134" t="str">
        <f>VLOOKUP(D1023,'pomocna tabulka'!$B$2:$D$12,3,0)</f>
        <v>Úrad vlády SR</v>
      </c>
      <c r="F1023" s="142" t="str">
        <f>+IFERROR(VLOOKUP(VALUE(MID($B1023,11,1)),'pomocna tabulka'!$F$2:$G$7,2,0),"")</f>
        <v>Priebežná platba</v>
      </c>
      <c r="G1023" s="19" t="s">
        <v>256</v>
      </c>
      <c r="H1023" s="29">
        <v>4853.6899999999996</v>
      </c>
      <c r="I1023" s="19" t="s">
        <v>257</v>
      </c>
      <c r="J1023" s="88">
        <v>856.53</v>
      </c>
      <c r="K1023" s="17"/>
      <c r="L1023" s="88">
        <v>0</v>
      </c>
      <c r="M1023" s="59">
        <f t="shared" si="28"/>
        <v>5710.2199999999993</v>
      </c>
      <c r="N1023" s="87">
        <v>45833</v>
      </c>
      <c r="O1023" s="19" t="s">
        <v>955</v>
      </c>
    </row>
    <row r="1024" spans="2:15">
      <c r="B1024" s="20" t="s">
        <v>1587</v>
      </c>
      <c r="C1024" s="28" t="s">
        <v>114</v>
      </c>
      <c r="D1024" s="22" t="s">
        <v>19</v>
      </c>
      <c r="E1024" s="144" t="str">
        <f>VLOOKUP(D1024,'pomocna tabulka'!$B$2:$D$12,3,0)</f>
        <v>Úrad vlády SR</v>
      </c>
      <c r="F1024" s="145" t="str">
        <f>+IFERROR(VLOOKUP(VALUE(MID($B1024,11,1)),'pomocna tabulka'!$F$2:$G$7,2,0),"")</f>
        <v>Priebežná platba</v>
      </c>
      <c r="G1024" s="22" t="s">
        <v>256</v>
      </c>
      <c r="H1024" s="112">
        <v>14532.32</v>
      </c>
      <c r="I1024" s="22" t="s">
        <v>257</v>
      </c>
      <c r="J1024" s="86">
        <v>2564.5300000000002</v>
      </c>
      <c r="K1024" s="23"/>
      <c r="L1024" s="86">
        <v>0</v>
      </c>
      <c r="M1024" s="59">
        <f t="shared" si="28"/>
        <v>17096.849999999999</v>
      </c>
      <c r="N1024" s="90">
        <v>45833</v>
      </c>
      <c r="O1024" s="22" t="s">
        <v>955</v>
      </c>
    </row>
    <row r="1025" spans="2:15">
      <c r="B1025" s="16" t="s">
        <v>1588</v>
      </c>
      <c r="C1025" s="18" t="s">
        <v>1589</v>
      </c>
      <c r="D1025" s="34" t="s">
        <v>29</v>
      </c>
      <c r="E1025" s="134" t="str">
        <f>VLOOKUP(D1025,'pomocna tabulka'!$B$2:$D$12,3,0)</f>
        <v>MIRRI SR</v>
      </c>
      <c r="F1025" s="142" t="str">
        <f>+IFERROR(VLOOKUP(VALUE(MID($B1025,11,1)),'pomocna tabulka'!$F$2:$G$7,2,0),"")</f>
        <v>Priebežná platba</v>
      </c>
      <c r="G1025" s="19" t="s">
        <v>20</v>
      </c>
      <c r="H1025" s="29">
        <v>19695.82</v>
      </c>
      <c r="I1025" s="19" t="s">
        <v>21</v>
      </c>
      <c r="J1025" s="88">
        <v>6571.53</v>
      </c>
      <c r="K1025" s="17" t="s">
        <v>1036</v>
      </c>
      <c r="L1025" s="88">
        <v>566.19000000000005</v>
      </c>
      <c r="M1025" s="59">
        <f t="shared" si="28"/>
        <v>26833.539999999997</v>
      </c>
      <c r="N1025" s="87">
        <v>45832</v>
      </c>
      <c r="O1025" s="148" t="s">
        <v>36</v>
      </c>
    </row>
    <row r="1026" spans="2:15">
      <c r="B1026" s="16" t="s">
        <v>1590</v>
      </c>
      <c r="C1026" s="18" t="s">
        <v>99</v>
      </c>
      <c r="D1026" s="34" t="s">
        <v>19</v>
      </c>
      <c r="E1026" s="134" t="str">
        <f>VLOOKUP(D1026,'pomocna tabulka'!$B$2:$D$12,3,0)</f>
        <v>Úrad vlády SR</v>
      </c>
      <c r="F1026" s="142" t="str">
        <f>+IFERROR(VLOOKUP(VALUE(MID($B1026,11,1)),'pomocna tabulka'!$F$2:$G$7,2,0),"")</f>
        <v>Priebežná platba</v>
      </c>
      <c r="G1026" s="22" t="s">
        <v>256</v>
      </c>
      <c r="H1026" s="29">
        <v>4903.28</v>
      </c>
      <c r="I1026" s="19" t="s">
        <v>257</v>
      </c>
      <c r="J1026" s="88">
        <v>865.28</v>
      </c>
      <c r="K1026" s="17"/>
      <c r="L1026" s="88">
        <v>0</v>
      </c>
      <c r="M1026" s="59">
        <f t="shared" si="28"/>
        <v>5768.5599999999995</v>
      </c>
      <c r="N1026" s="87">
        <v>45833</v>
      </c>
      <c r="O1026" s="22" t="s">
        <v>955</v>
      </c>
    </row>
    <row r="1027" spans="2:15">
      <c r="B1027" s="16" t="s">
        <v>1591</v>
      </c>
      <c r="C1027" s="18" t="s">
        <v>264</v>
      </c>
      <c r="D1027" s="19" t="s">
        <v>29</v>
      </c>
      <c r="E1027" s="134" t="str">
        <f>VLOOKUP(D1027,'pomocna tabulka'!$B$2:$D$12,3,0)</f>
        <v>MIRRI SR</v>
      </c>
      <c r="F1027" s="142" t="str">
        <f>+IFERROR(VLOOKUP(VALUE(MID($B1027,11,1)),'pomocna tabulka'!$F$2:$G$7,2,0),"")</f>
        <v>Predfinancovanie</v>
      </c>
      <c r="G1027" s="19" t="s">
        <v>30</v>
      </c>
      <c r="H1027" s="29">
        <v>69537.460000000006</v>
      </c>
      <c r="I1027" s="19" t="s">
        <v>31</v>
      </c>
      <c r="J1027" s="88">
        <v>5726.62</v>
      </c>
      <c r="K1027" s="17"/>
      <c r="L1027" s="88">
        <v>0</v>
      </c>
      <c r="M1027" s="59">
        <f t="shared" si="28"/>
        <v>75264.08</v>
      </c>
      <c r="N1027" s="87">
        <v>45833</v>
      </c>
      <c r="O1027" s="19" t="s">
        <v>955</v>
      </c>
    </row>
    <row r="1028" spans="2:15">
      <c r="B1028" s="16" t="s">
        <v>1592</v>
      </c>
      <c r="C1028" s="18" t="s">
        <v>1593</v>
      </c>
      <c r="D1028" s="34" t="s">
        <v>19</v>
      </c>
      <c r="E1028" s="134" t="str">
        <f>VLOOKUP(D1028,'pomocna tabulka'!$B$2:$D$12,3,0)</f>
        <v>Úrad vlády SR</v>
      </c>
      <c r="F1028" s="142" t="str">
        <f>+IFERROR(VLOOKUP(VALUE(MID($B1028,11,1)),'pomocna tabulka'!$F$2:$G$7,2,0),"")</f>
        <v>Priebežná platba</v>
      </c>
      <c r="G1028" s="22" t="s">
        <v>256</v>
      </c>
      <c r="H1028" s="29">
        <v>22016.76</v>
      </c>
      <c r="I1028" s="19" t="s">
        <v>257</v>
      </c>
      <c r="J1028" s="88">
        <v>3885.31</v>
      </c>
      <c r="K1028" s="17"/>
      <c r="L1028" s="88">
        <v>0</v>
      </c>
      <c r="M1028" s="59">
        <f t="shared" si="28"/>
        <v>25902.07</v>
      </c>
      <c r="N1028" s="87">
        <v>45833</v>
      </c>
      <c r="O1028" s="19" t="s">
        <v>955</v>
      </c>
    </row>
    <row r="1029" spans="2:15">
      <c r="B1029" s="16" t="s">
        <v>1594</v>
      </c>
      <c r="C1029" s="18" t="s">
        <v>1595</v>
      </c>
      <c r="D1029" s="34" t="s">
        <v>19</v>
      </c>
      <c r="E1029" s="134" t="str">
        <f>VLOOKUP(D1029,'pomocna tabulka'!$B$2:$D$12,3,0)</f>
        <v>Úrad vlády SR</v>
      </c>
      <c r="F1029" s="142" t="str">
        <f>+IFERROR(VLOOKUP(VALUE(MID($B1029,11,1)),'pomocna tabulka'!$F$2:$G$7,2,0),"")</f>
        <v>Zálohová platba</v>
      </c>
      <c r="G1029" s="22" t="s">
        <v>256</v>
      </c>
      <c r="H1029" s="29">
        <v>27429.5</v>
      </c>
      <c r="I1029" s="19" t="s">
        <v>257</v>
      </c>
      <c r="J1029" s="88">
        <v>4840.5</v>
      </c>
      <c r="K1029" s="17"/>
      <c r="L1029" s="88">
        <v>0</v>
      </c>
      <c r="M1029" s="59">
        <f t="shared" si="28"/>
        <v>32270</v>
      </c>
      <c r="N1029" s="87">
        <v>45833</v>
      </c>
      <c r="O1029" s="19" t="s">
        <v>955</v>
      </c>
    </row>
    <row r="1030" spans="2:15">
      <c r="B1030" s="16" t="s">
        <v>1596</v>
      </c>
      <c r="C1030" s="18" t="s">
        <v>387</v>
      </c>
      <c r="D1030" s="34" t="s">
        <v>19</v>
      </c>
      <c r="E1030" s="134" t="str">
        <f>VLOOKUP(D1030,'pomocna tabulka'!$B$2:$D$12,3,0)</f>
        <v>Úrad vlády SR</v>
      </c>
      <c r="F1030" s="142" t="str">
        <f>+IFERROR(VLOOKUP(VALUE(MID($B1030,11,1)),'pomocna tabulka'!$F$2:$G$7,2,0),"")</f>
        <v>Priebežná platba</v>
      </c>
      <c r="G1030" s="22" t="s">
        <v>256</v>
      </c>
      <c r="H1030" s="29">
        <v>3677.5</v>
      </c>
      <c r="I1030" s="19" t="s">
        <v>257</v>
      </c>
      <c r="J1030" s="88">
        <v>648.97</v>
      </c>
      <c r="K1030" s="17"/>
      <c r="L1030" s="88">
        <v>0</v>
      </c>
      <c r="M1030" s="59">
        <f t="shared" si="28"/>
        <v>4326.47</v>
      </c>
      <c r="N1030" s="87">
        <v>45833</v>
      </c>
      <c r="O1030" s="19" t="s">
        <v>955</v>
      </c>
    </row>
    <row r="1031" spans="2:15">
      <c r="B1031" s="16" t="s">
        <v>1597</v>
      </c>
      <c r="C1031" s="18" t="s">
        <v>138</v>
      </c>
      <c r="D1031" s="34" t="s">
        <v>19</v>
      </c>
      <c r="E1031" s="134" t="str">
        <f>VLOOKUP(D1031,'pomocna tabulka'!$B$2:$D$12,3,0)</f>
        <v>Úrad vlády SR</v>
      </c>
      <c r="F1031" s="142" t="str">
        <f>+IFERROR(VLOOKUP(VALUE(MID($B1031,11,1)),'pomocna tabulka'!$F$2:$G$7,2,0),"")</f>
        <v>Priebežná platba</v>
      </c>
      <c r="G1031" s="22" t="s">
        <v>256</v>
      </c>
      <c r="H1031" s="29">
        <v>4903.33</v>
      </c>
      <c r="I1031" s="19" t="s">
        <v>257</v>
      </c>
      <c r="J1031" s="88">
        <v>865.29</v>
      </c>
      <c r="K1031" s="17"/>
      <c r="L1031" s="88">
        <v>0</v>
      </c>
      <c r="M1031" s="59">
        <f t="shared" si="28"/>
        <v>5768.62</v>
      </c>
      <c r="N1031" s="87">
        <v>45833</v>
      </c>
      <c r="O1031" s="19" t="s">
        <v>955</v>
      </c>
    </row>
    <row r="1032" spans="2:15" ht="27" customHeight="1">
      <c r="B1032" s="16" t="s">
        <v>1598</v>
      </c>
      <c r="C1032" s="18" t="s">
        <v>840</v>
      </c>
      <c r="D1032" s="34" t="s">
        <v>314</v>
      </c>
      <c r="E1032" s="134" t="str">
        <f>VLOOKUP(D1032,'pomocna tabulka'!$B$2:$D$12,3,0)</f>
        <v xml:space="preserve">Slovenská inovačná a energetická agentúra </v>
      </c>
      <c r="F1032" s="142" t="str">
        <f>+IFERROR(VLOOKUP(VALUE(MID($B1032,11,1)),'pomocna tabulka'!$F$2:$G$7,2,0),"")</f>
        <v>Predfinancovanie</v>
      </c>
      <c r="G1032" s="19" t="s">
        <v>315</v>
      </c>
      <c r="H1032" s="29">
        <v>230357.11</v>
      </c>
      <c r="I1032" s="19" t="s">
        <v>31</v>
      </c>
      <c r="J1032" s="88">
        <v>40651.26</v>
      </c>
      <c r="K1032" s="17"/>
      <c r="L1032" s="88">
        <v>0</v>
      </c>
      <c r="M1032" s="59">
        <f t="shared" ref="M1032:M1053" si="29">SUM(H1032+J1032+L1032)</f>
        <v>271008.37</v>
      </c>
      <c r="N1032" s="87">
        <v>45833</v>
      </c>
      <c r="O1032" s="19" t="s">
        <v>955</v>
      </c>
    </row>
    <row r="1033" spans="2:15">
      <c r="B1033" s="16" t="s">
        <v>1599</v>
      </c>
      <c r="C1033" s="18" t="s">
        <v>856</v>
      </c>
      <c r="D1033" s="34" t="s">
        <v>19</v>
      </c>
      <c r="E1033" s="134" t="str">
        <f>VLOOKUP(D1033,'pomocna tabulka'!$B$2:$D$12,3,0)</f>
        <v>Úrad vlády SR</v>
      </c>
      <c r="F1033" s="142" t="str">
        <f>+IFERROR(VLOOKUP(VALUE(MID($B1033,11,1)),'pomocna tabulka'!$F$2:$G$7,2,0),"")</f>
        <v>Priebežná platba</v>
      </c>
      <c r="G1033" s="22" t="s">
        <v>256</v>
      </c>
      <c r="H1033" s="29">
        <v>9806.5499999999993</v>
      </c>
      <c r="I1033" s="19" t="s">
        <v>257</v>
      </c>
      <c r="J1033" s="88">
        <v>1730.57</v>
      </c>
      <c r="K1033" s="17"/>
      <c r="L1033" s="88">
        <v>0</v>
      </c>
      <c r="M1033" s="59">
        <f t="shared" si="29"/>
        <v>11537.119999999999</v>
      </c>
      <c r="N1033" s="87">
        <v>45833</v>
      </c>
      <c r="O1033" s="19" t="s">
        <v>955</v>
      </c>
    </row>
    <row r="1034" spans="2:15" ht="26.25" customHeight="1">
      <c r="B1034" s="16" t="s">
        <v>1600</v>
      </c>
      <c r="C1034" s="16" t="s">
        <v>1601</v>
      </c>
      <c r="D1034" s="34" t="s">
        <v>314</v>
      </c>
      <c r="E1034" s="134" t="str">
        <f>VLOOKUP(D1034,'pomocna tabulka'!$B$2:$D$12,3,0)</f>
        <v xml:space="preserve">Slovenská inovačná a energetická agentúra </v>
      </c>
      <c r="F1034" s="142" t="str">
        <f>+IFERROR(VLOOKUP(VALUE(MID($B1034,11,1)),'pomocna tabulka'!$F$2:$G$7,2,0),"")</f>
        <v>Priebežná platba</v>
      </c>
      <c r="G1034" s="19" t="s">
        <v>315</v>
      </c>
      <c r="H1034" s="29">
        <v>12750</v>
      </c>
      <c r="I1034" s="19" t="s">
        <v>31</v>
      </c>
      <c r="J1034" s="88">
        <v>2250</v>
      </c>
      <c r="K1034" s="17"/>
      <c r="L1034" s="88">
        <v>0</v>
      </c>
      <c r="M1034" s="59">
        <f t="shared" si="29"/>
        <v>15000</v>
      </c>
      <c r="N1034" s="87">
        <v>45834</v>
      </c>
      <c r="O1034" s="19" t="s">
        <v>955</v>
      </c>
    </row>
    <row r="1035" spans="2:15">
      <c r="B1035" s="16" t="s">
        <v>1602</v>
      </c>
      <c r="C1035" s="18" t="s">
        <v>430</v>
      </c>
      <c r="D1035" s="34" t="s">
        <v>19</v>
      </c>
      <c r="E1035" s="134" t="str">
        <f>VLOOKUP(D1035,'pomocna tabulka'!$B$2:$D$12,3,0)</f>
        <v>Úrad vlády SR</v>
      </c>
      <c r="F1035" s="142" t="str">
        <f>+IFERROR(VLOOKUP(VALUE(MID($B1035,11,1)),'pomocna tabulka'!$F$2:$G$7,2,0),"")</f>
        <v>Priebežná platba</v>
      </c>
      <c r="G1035" s="22" t="s">
        <v>256</v>
      </c>
      <c r="H1035" s="29">
        <v>14660.38</v>
      </c>
      <c r="I1035" s="19" t="s">
        <v>257</v>
      </c>
      <c r="J1035" s="88">
        <v>2587.13</v>
      </c>
      <c r="K1035" s="17"/>
      <c r="L1035" s="88">
        <v>0</v>
      </c>
      <c r="M1035" s="59">
        <f t="shared" si="29"/>
        <v>17247.509999999998</v>
      </c>
      <c r="N1035" s="87">
        <v>45834</v>
      </c>
      <c r="O1035" s="19" t="s">
        <v>955</v>
      </c>
    </row>
    <row r="1036" spans="2:15">
      <c r="B1036" s="16" t="s">
        <v>1603</v>
      </c>
      <c r="C1036" s="18" t="s">
        <v>328</v>
      </c>
      <c r="D1036" s="34" t="s">
        <v>19</v>
      </c>
      <c r="E1036" s="134" t="str">
        <f>VLOOKUP(D1036,'pomocna tabulka'!$B$2:$D$12,3,0)</f>
        <v>Úrad vlády SR</v>
      </c>
      <c r="F1036" s="142" t="str">
        <f>+IFERROR(VLOOKUP(VALUE(MID($B1036,11,1)),'pomocna tabulka'!$F$2:$G$7,2,0),"")</f>
        <v>Zálohová platba</v>
      </c>
      <c r="G1036" s="22" t="s">
        <v>256</v>
      </c>
      <c r="H1036" s="29">
        <v>68000</v>
      </c>
      <c r="I1036" s="19" t="s">
        <v>257</v>
      </c>
      <c r="J1036" s="88">
        <v>12000</v>
      </c>
      <c r="K1036" s="17"/>
      <c r="L1036" s="88">
        <v>0</v>
      </c>
      <c r="M1036" s="59">
        <f t="shared" si="29"/>
        <v>80000</v>
      </c>
      <c r="N1036" s="87">
        <v>45834</v>
      </c>
      <c r="O1036" s="19" t="s">
        <v>955</v>
      </c>
    </row>
    <row r="1037" spans="2:15">
      <c r="B1037" s="16" t="s">
        <v>1604</v>
      </c>
      <c r="C1037" s="18" t="s">
        <v>1605</v>
      </c>
      <c r="D1037" s="34" t="s">
        <v>314</v>
      </c>
      <c r="E1037" s="134" t="str">
        <f>VLOOKUP(D1037,'pomocna tabulka'!$B$2:$D$12,3,0)</f>
        <v xml:space="preserve">Slovenská inovačná a energetická agentúra </v>
      </c>
      <c r="F1037" s="142" t="str">
        <f>+IFERROR(VLOOKUP(VALUE(MID($B1037,11,1)),'pomocna tabulka'!$F$2:$G$7,2,0),"")</f>
        <v>Predfinancovanie</v>
      </c>
      <c r="G1037" s="19" t="s">
        <v>315</v>
      </c>
      <c r="H1037" s="29">
        <v>178964.56</v>
      </c>
      <c r="I1037" s="19" t="s">
        <v>31</v>
      </c>
      <c r="J1037" s="88">
        <v>31581.98</v>
      </c>
      <c r="K1037" s="17"/>
      <c r="L1037" s="88">
        <v>0</v>
      </c>
      <c r="M1037" s="59">
        <f t="shared" si="29"/>
        <v>210546.54</v>
      </c>
      <c r="N1037" s="87">
        <v>45834</v>
      </c>
      <c r="O1037" s="19" t="s">
        <v>955</v>
      </c>
    </row>
    <row r="1038" spans="2:15">
      <c r="B1038" s="16" t="s">
        <v>1606</v>
      </c>
      <c r="C1038" s="18" t="s">
        <v>171</v>
      </c>
      <c r="D1038" s="34" t="s">
        <v>29</v>
      </c>
      <c r="E1038" s="134" t="str">
        <f>VLOOKUP(D1038,'pomocna tabulka'!$B$2:$D$12,3,0)</f>
        <v>MIRRI SR</v>
      </c>
      <c r="F1038" s="142" t="str">
        <f>+IFERROR(VLOOKUP(VALUE(MID($B1038,11,1)),'pomocna tabulka'!$F$2:$G$7,2,0),"")</f>
        <v>Predfinancovanie</v>
      </c>
      <c r="G1038" s="19" t="s">
        <v>30</v>
      </c>
      <c r="H1038" s="29">
        <v>394107.02</v>
      </c>
      <c r="I1038" s="19" t="s">
        <v>31</v>
      </c>
      <c r="J1038" s="88">
        <v>32455.87</v>
      </c>
      <c r="K1038" s="17"/>
      <c r="L1038" s="88">
        <v>0</v>
      </c>
      <c r="M1038" s="59">
        <f t="shared" si="29"/>
        <v>426562.89</v>
      </c>
      <c r="N1038" s="87">
        <v>45834</v>
      </c>
      <c r="O1038" s="19" t="s">
        <v>955</v>
      </c>
    </row>
    <row r="1039" spans="2:15">
      <c r="B1039" s="16" t="s">
        <v>1607</v>
      </c>
      <c r="C1039" s="18" t="s">
        <v>1608</v>
      </c>
      <c r="D1039" s="34" t="s">
        <v>29</v>
      </c>
      <c r="E1039" s="134" t="str">
        <f>VLOOKUP(D1039,'pomocna tabulka'!$B$2:$D$12,3,0)</f>
        <v>MIRRI SR</v>
      </c>
      <c r="F1039" s="142" t="str">
        <f>+IFERROR(VLOOKUP(VALUE(MID($B1039,11,1)),'pomocna tabulka'!$F$2:$G$7,2,0),"")</f>
        <v>Priebežná platba</v>
      </c>
      <c r="G1039" s="19" t="s">
        <v>30</v>
      </c>
      <c r="H1039" s="29">
        <v>29890.2</v>
      </c>
      <c r="I1039" s="19" t="s">
        <v>31</v>
      </c>
      <c r="J1039" s="88">
        <v>6552.51</v>
      </c>
      <c r="K1039" s="17" t="s">
        <v>65</v>
      </c>
      <c r="L1039" s="88">
        <v>2880.88</v>
      </c>
      <c r="M1039" s="59">
        <f t="shared" si="29"/>
        <v>39323.589999999997</v>
      </c>
      <c r="N1039" s="87">
        <v>45834</v>
      </c>
      <c r="O1039" s="19" t="s">
        <v>955</v>
      </c>
    </row>
    <row r="1040" spans="2:15">
      <c r="B1040" s="16" t="s">
        <v>1609</v>
      </c>
      <c r="C1040" s="18" t="s">
        <v>1610</v>
      </c>
      <c r="D1040" s="34" t="s">
        <v>19</v>
      </c>
      <c r="E1040" s="134" t="str">
        <f>VLOOKUP(D1040,'pomocna tabulka'!$B$2:$D$12,3,0)</f>
        <v>Úrad vlády SR</v>
      </c>
      <c r="F1040" s="142" t="str">
        <f>+IFERROR(VLOOKUP(VALUE(MID($B1040,11,1)),'pomocna tabulka'!$F$2:$G$7,2,0),"")</f>
        <v>Priebežná platba</v>
      </c>
      <c r="G1040" s="22" t="s">
        <v>256</v>
      </c>
      <c r="H1040" s="29">
        <v>14709.98</v>
      </c>
      <c r="I1040" s="19" t="s">
        <v>257</v>
      </c>
      <c r="J1040" s="88">
        <v>2595.88</v>
      </c>
      <c r="K1040" s="17"/>
      <c r="L1040" s="88">
        <v>0</v>
      </c>
      <c r="M1040" s="59">
        <f t="shared" si="29"/>
        <v>17305.86</v>
      </c>
      <c r="N1040" s="87">
        <v>45834</v>
      </c>
      <c r="O1040" s="19" t="s">
        <v>955</v>
      </c>
    </row>
    <row r="1041" spans="2:15">
      <c r="B1041" s="16" t="s">
        <v>1611</v>
      </c>
      <c r="C1041" s="18" t="s">
        <v>1612</v>
      </c>
      <c r="D1041" s="34" t="s">
        <v>314</v>
      </c>
      <c r="E1041" s="134" t="str">
        <f>VLOOKUP(D1041,'pomocna tabulka'!$B$2:$D$12,3,0)</f>
        <v xml:space="preserve">Slovenská inovačná a energetická agentúra </v>
      </c>
      <c r="F1041" s="142" t="str">
        <f>+IFERROR(VLOOKUP(VALUE(MID($B1041,11,1)),'pomocna tabulka'!$F$2:$G$7,2,0),"")</f>
        <v>Priebežná platba</v>
      </c>
      <c r="G1041" s="19" t="s">
        <v>315</v>
      </c>
      <c r="H1041" s="29">
        <v>8772</v>
      </c>
      <c r="I1041" s="19" t="s">
        <v>31</v>
      </c>
      <c r="J1041" s="88">
        <v>1548</v>
      </c>
      <c r="K1041" s="17"/>
      <c r="L1041" s="88">
        <v>0</v>
      </c>
      <c r="M1041" s="59">
        <f t="shared" si="29"/>
        <v>10320</v>
      </c>
      <c r="N1041" s="87">
        <v>45834</v>
      </c>
      <c r="O1041" s="19" t="s">
        <v>955</v>
      </c>
    </row>
    <row r="1042" spans="2:15">
      <c r="B1042" s="16" t="s">
        <v>1613</v>
      </c>
      <c r="C1042" s="18" t="s">
        <v>574</v>
      </c>
      <c r="D1042" s="34" t="s">
        <v>29</v>
      </c>
      <c r="E1042" s="134" t="str">
        <f>VLOOKUP(D1042,'pomocna tabulka'!$B$2:$D$12,3,0)</f>
        <v>MIRRI SR</v>
      </c>
      <c r="F1042" s="142" t="str">
        <f>+IFERROR(VLOOKUP(VALUE(MID($B1042,11,1)),'pomocna tabulka'!$F$2:$G$7,2,0),"")</f>
        <v>Zálohová platba</v>
      </c>
      <c r="G1042" s="19" t="s">
        <v>30</v>
      </c>
      <c r="H1042" s="29">
        <v>415834.71</v>
      </c>
      <c r="I1042" s="19" t="s">
        <v>31</v>
      </c>
      <c r="J1042" s="88">
        <v>34245.21</v>
      </c>
      <c r="K1042" s="17"/>
      <c r="L1042" s="88">
        <v>0</v>
      </c>
      <c r="M1042" s="59">
        <f t="shared" si="29"/>
        <v>450079.92000000004</v>
      </c>
      <c r="N1042" s="87">
        <v>45834</v>
      </c>
      <c r="O1042" s="19" t="s">
        <v>955</v>
      </c>
    </row>
    <row r="1043" spans="2:15">
      <c r="B1043" s="16" t="s">
        <v>1614</v>
      </c>
      <c r="C1043" s="18" t="s">
        <v>713</v>
      </c>
      <c r="D1043" s="34" t="s">
        <v>314</v>
      </c>
      <c r="E1043" s="134" t="str">
        <f>VLOOKUP(D1043,'pomocna tabulka'!$B$2:$D$12,3,0)</f>
        <v xml:space="preserve">Slovenská inovačná a energetická agentúra </v>
      </c>
      <c r="F1043" s="142" t="str">
        <f>+IFERROR(VLOOKUP(VALUE(MID($B1043,11,1)),'pomocna tabulka'!$F$2:$G$7,2,0),"")</f>
        <v>Predfinancovanie</v>
      </c>
      <c r="G1043" s="19" t="s">
        <v>315</v>
      </c>
      <c r="H1043" s="29">
        <v>95918.21</v>
      </c>
      <c r="I1043" s="19" t="s">
        <v>31</v>
      </c>
      <c r="J1043" s="88">
        <v>16926.740000000002</v>
      </c>
      <c r="K1043" s="17"/>
      <c r="L1043" s="88">
        <v>0</v>
      </c>
      <c r="M1043" s="59">
        <f t="shared" si="29"/>
        <v>112844.95000000001</v>
      </c>
      <c r="N1043" s="87">
        <v>45835</v>
      </c>
      <c r="O1043" s="19" t="s">
        <v>955</v>
      </c>
    </row>
    <row r="1044" spans="2:15">
      <c r="B1044" s="16" t="s">
        <v>1615</v>
      </c>
      <c r="C1044" s="18" t="s">
        <v>151</v>
      </c>
      <c r="D1044" s="34" t="s">
        <v>19</v>
      </c>
      <c r="E1044" s="134" t="str">
        <f>VLOOKUP(D1044,'pomocna tabulka'!$B$2:$D$12,3,0)</f>
        <v>Úrad vlády SR</v>
      </c>
      <c r="F1044" s="142" t="str">
        <f>+IFERROR(VLOOKUP(VALUE(MID($B1044,11,1)),'pomocna tabulka'!$F$2:$G$7,2,0),"")</f>
        <v>Priebežná platba</v>
      </c>
      <c r="G1044" s="19" t="s">
        <v>256</v>
      </c>
      <c r="H1044" s="29">
        <v>23101.919999999998</v>
      </c>
      <c r="I1044" s="19" t="s">
        <v>257</v>
      </c>
      <c r="J1044" s="88">
        <v>4076.81</v>
      </c>
      <c r="K1044" s="17"/>
      <c r="L1044" s="88">
        <v>0</v>
      </c>
      <c r="M1044" s="59">
        <f t="shared" si="29"/>
        <v>27178.73</v>
      </c>
      <c r="N1044" s="87">
        <v>45835</v>
      </c>
      <c r="O1044" s="19" t="s">
        <v>955</v>
      </c>
    </row>
    <row r="1045" spans="2:15">
      <c r="B1045" s="16" t="s">
        <v>1616</v>
      </c>
      <c r="C1045" s="18" t="s">
        <v>1617</v>
      </c>
      <c r="D1045" s="34" t="s">
        <v>19</v>
      </c>
      <c r="E1045" s="134" t="str">
        <f>VLOOKUP(D1045,'pomocna tabulka'!$B$2:$D$12,3,0)</f>
        <v>Úrad vlády SR</v>
      </c>
      <c r="F1045" s="142" t="str">
        <f>+IFERROR(VLOOKUP(VALUE(MID($B1045,11,1)),'pomocna tabulka'!$F$2:$G$7,2,0),"")</f>
        <v>Zálohová platba</v>
      </c>
      <c r="G1045" s="19" t="s">
        <v>256</v>
      </c>
      <c r="H1045" s="29">
        <v>29750</v>
      </c>
      <c r="I1045" s="19" t="s">
        <v>257</v>
      </c>
      <c r="J1045" s="88">
        <v>5250</v>
      </c>
      <c r="K1045" s="17"/>
      <c r="L1045" s="88">
        <v>0</v>
      </c>
      <c r="M1045" s="59">
        <f t="shared" si="29"/>
        <v>35000</v>
      </c>
      <c r="N1045" s="87">
        <v>45835</v>
      </c>
      <c r="O1045" s="19" t="s">
        <v>955</v>
      </c>
    </row>
    <row r="1046" spans="2:15">
      <c r="B1046" s="16" t="s">
        <v>1618</v>
      </c>
      <c r="C1046" s="18" t="s">
        <v>1052</v>
      </c>
      <c r="D1046" s="34" t="s">
        <v>19</v>
      </c>
      <c r="E1046" s="134" t="str">
        <f>VLOOKUP(D1046,'pomocna tabulka'!$B$2:$D$12,3,0)</f>
        <v>Úrad vlády SR</v>
      </c>
      <c r="F1046" s="142" t="str">
        <f>+IFERROR(VLOOKUP(VALUE(MID($B1046,11,1)),'pomocna tabulka'!$F$2:$G$7,2,0),"")</f>
        <v>Zálohová platba</v>
      </c>
      <c r="G1046" s="19" t="s">
        <v>315</v>
      </c>
      <c r="H1046" s="29">
        <v>164673.73000000001</v>
      </c>
      <c r="I1046" s="19" t="s">
        <v>316</v>
      </c>
      <c r="J1046" s="88">
        <v>29060.07</v>
      </c>
      <c r="K1046" s="17"/>
      <c r="L1046" s="88">
        <v>0</v>
      </c>
      <c r="M1046" s="59">
        <f t="shared" si="29"/>
        <v>193733.80000000002</v>
      </c>
      <c r="N1046" s="87">
        <v>45835</v>
      </c>
      <c r="O1046" s="19" t="s">
        <v>955</v>
      </c>
    </row>
    <row r="1047" spans="2:15">
      <c r="B1047" s="16" t="s">
        <v>1619</v>
      </c>
      <c r="C1047" s="18" t="s">
        <v>1620</v>
      </c>
      <c r="D1047" s="34" t="s">
        <v>19</v>
      </c>
      <c r="E1047" s="134" t="str">
        <f>VLOOKUP(D1047,'pomocna tabulka'!$B$2:$D$12,3,0)</f>
        <v>Úrad vlády SR</v>
      </c>
      <c r="F1047" s="142" t="str">
        <f>+IFERROR(VLOOKUP(VALUE(MID($B1047,11,1)),'pomocna tabulka'!$F$2:$G$7,2,0),"")</f>
        <v>Zálohová platba</v>
      </c>
      <c r="G1047" s="19" t="s">
        <v>256</v>
      </c>
      <c r="H1047" s="29">
        <v>44200</v>
      </c>
      <c r="I1047" s="19" t="s">
        <v>257</v>
      </c>
      <c r="J1047" s="88">
        <v>7800</v>
      </c>
      <c r="K1047" s="17"/>
      <c r="L1047" s="88">
        <v>0</v>
      </c>
      <c r="M1047" s="59">
        <f t="shared" si="29"/>
        <v>52000</v>
      </c>
      <c r="N1047" s="87">
        <v>45835</v>
      </c>
      <c r="O1047" s="19" t="s">
        <v>955</v>
      </c>
    </row>
    <row r="1048" spans="2:15">
      <c r="B1048" s="16" t="s">
        <v>1621</v>
      </c>
      <c r="C1048" s="18" t="s">
        <v>643</v>
      </c>
      <c r="D1048" s="34" t="s">
        <v>19</v>
      </c>
      <c r="E1048" s="134" t="str">
        <f>VLOOKUP(D1048,'pomocna tabulka'!$B$2:$D$12,3,0)</f>
        <v>Úrad vlády SR</v>
      </c>
      <c r="F1048" s="142" t="str">
        <f>+IFERROR(VLOOKUP(VALUE(MID($B1048,11,1)),'pomocna tabulka'!$F$2:$G$7,2,0),"")</f>
        <v>Priebežná platba</v>
      </c>
      <c r="G1048" s="19" t="s">
        <v>256</v>
      </c>
      <c r="H1048" s="29">
        <v>43831.99</v>
      </c>
      <c r="I1048" s="19" t="s">
        <v>257</v>
      </c>
      <c r="J1048" s="88">
        <v>7735.06</v>
      </c>
      <c r="K1048" s="17"/>
      <c r="L1048" s="88">
        <v>0</v>
      </c>
      <c r="M1048" s="59">
        <f t="shared" si="29"/>
        <v>51567.049999999996</v>
      </c>
      <c r="N1048" s="87">
        <v>45835</v>
      </c>
      <c r="O1048" s="19" t="s">
        <v>955</v>
      </c>
    </row>
    <row r="1049" spans="2:15">
      <c r="B1049" s="16" t="s">
        <v>1622</v>
      </c>
      <c r="C1049" s="18" t="s">
        <v>1386</v>
      </c>
      <c r="D1049" s="34" t="s">
        <v>29</v>
      </c>
      <c r="E1049" s="134" t="str">
        <f>VLOOKUP(D1049,'pomocna tabulka'!$B$2:$D$12,3,0)</f>
        <v>MIRRI SR</v>
      </c>
      <c r="F1049" s="142" t="str">
        <f>+IFERROR(VLOOKUP(VALUE(MID($B1049,11,1)),'pomocna tabulka'!$F$2:$G$7,2,0),"")</f>
        <v>Predfinancovanie</v>
      </c>
      <c r="G1049" s="19" t="s">
        <v>30</v>
      </c>
      <c r="H1049" s="29">
        <v>98695.74</v>
      </c>
      <c r="I1049" s="19" t="s">
        <v>31</v>
      </c>
      <c r="J1049" s="88">
        <v>8127.88</v>
      </c>
      <c r="K1049" s="17"/>
      <c r="L1049" s="88">
        <v>0</v>
      </c>
      <c r="M1049" s="59">
        <f t="shared" si="29"/>
        <v>106823.62000000001</v>
      </c>
      <c r="N1049" s="87">
        <v>45835</v>
      </c>
      <c r="O1049" s="19" t="s">
        <v>955</v>
      </c>
    </row>
    <row r="1050" spans="2:15">
      <c r="B1050" s="16" t="s">
        <v>1623</v>
      </c>
      <c r="C1050" s="18" t="s">
        <v>1024</v>
      </c>
      <c r="D1050" s="34" t="s">
        <v>19</v>
      </c>
      <c r="E1050" s="134" t="str">
        <f>VLOOKUP(D1050,'pomocna tabulka'!$B$2:$D$12,3,0)</f>
        <v>Úrad vlády SR</v>
      </c>
      <c r="F1050" s="142" t="str">
        <f>+IFERROR(VLOOKUP(VALUE(MID($B1050,11,1)),'pomocna tabulka'!$F$2:$G$7,2,0),"")</f>
        <v>Zálohová platba</v>
      </c>
      <c r="G1050" s="19" t="s">
        <v>256</v>
      </c>
      <c r="H1050" s="29">
        <v>13600</v>
      </c>
      <c r="I1050" s="19" t="s">
        <v>257</v>
      </c>
      <c r="J1050" s="88">
        <v>2400</v>
      </c>
      <c r="K1050" s="17"/>
      <c r="L1050" s="88">
        <v>0</v>
      </c>
      <c r="M1050" s="59">
        <f t="shared" si="29"/>
        <v>16000</v>
      </c>
      <c r="N1050" s="87">
        <v>45835</v>
      </c>
      <c r="O1050" s="19" t="s">
        <v>955</v>
      </c>
    </row>
    <row r="1051" spans="2:15">
      <c r="B1051" s="16" t="s">
        <v>1624</v>
      </c>
      <c r="C1051" s="18" t="s">
        <v>463</v>
      </c>
      <c r="D1051" s="34" t="s">
        <v>19</v>
      </c>
      <c r="E1051" s="134" t="str">
        <f>VLOOKUP(D1051,'pomocna tabulka'!$B$2:$D$12,3,0)</f>
        <v>Úrad vlády SR</v>
      </c>
      <c r="F1051" s="142" t="str">
        <f>+IFERROR(VLOOKUP(VALUE(MID($B1051,11,1)),'pomocna tabulka'!$F$2:$G$7,2,0),"")</f>
        <v>Priebežná platba</v>
      </c>
      <c r="G1051" s="19" t="s">
        <v>256</v>
      </c>
      <c r="H1051" s="29">
        <v>9707.44</v>
      </c>
      <c r="I1051" s="19" t="s">
        <v>257</v>
      </c>
      <c r="J1051" s="88">
        <v>1713.08</v>
      </c>
      <c r="K1051" s="17"/>
      <c r="L1051" s="88">
        <v>0</v>
      </c>
      <c r="M1051" s="59">
        <f t="shared" si="29"/>
        <v>11420.52</v>
      </c>
      <c r="N1051" s="87">
        <v>45835</v>
      </c>
      <c r="O1051" s="19" t="s">
        <v>955</v>
      </c>
    </row>
    <row r="1052" spans="2:15">
      <c r="B1052" s="16" t="s">
        <v>1625</v>
      </c>
      <c r="C1052" s="18" t="s">
        <v>1626</v>
      </c>
      <c r="D1052" s="34" t="s">
        <v>19</v>
      </c>
      <c r="E1052" s="134" t="str">
        <f>VLOOKUP(D1052,'pomocna tabulka'!$B$2:$D$12,3,0)</f>
        <v>Úrad vlády SR</v>
      </c>
      <c r="F1052" s="142" t="str">
        <f>+IFERROR(VLOOKUP(VALUE(MID($B1052,11,1)),'pomocna tabulka'!$F$2:$G$7,2,0),"")</f>
        <v>Priebežná platba</v>
      </c>
      <c r="G1052" s="19" t="s">
        <v>256</v>
      </c>
      <c r="H1052" s="29">
        <v>14709.93</v>
      </c>
      <c r="I1052" s="19" t="s">
        <v>257</v>
      </c>
      <c r="J1052" s="88">
        <v>2595.87</v>
      </c>
      <c r="K1052" s="17"/>
      <c r="L1052" s="88">
        <v>0</v>
      </c>
      <c r="M1052" s="59">
        <f t="shared" si="29"/>
        <v>17305.8</v>
      </c>
      <c r="N1052" s="87">
        <v>45835</v>
      </c>
      <c r="O1052" s="19" t="s">
        <v>955</v>
      </c>
    </row>
    <row r="1053" spans="2:15">
      <c r="B1053" s="16" t="s">
        <v>1627</v>
      </c>
      <c r="C1053" s="18" t="s">
        <v>423</v>
      </c>
      <c r="D1053" s="34" t="s">
        <v>29</v>
      </c>
      <c r="E1053" s="134" t="str">
        <f>VLOOKUP(D1053,'pomocna tabulka'!$B$2:$D$12,3,0)</f>
        <v>MIRRI SR</v>
      </c>
      <c r="F1053" s="142" t="str">
        <f>+IFERROR(VLOOKUP(VALUE(MID($B1053,11,1)),'pomocna tabulka'!$F$2:$G$7,2,0),"")</f>
        <v>Zálohová platba</v>
      </c>
      <c r="G1053" s="19" t="s">
        <v>197</v>
      </c>
      <c r="H1053" s="29">
        <v>34000</v>
      </c>
      <c r="I1053" s="19" t="s">
        <v>198</v>
      </c>
      <c r="J1053" s="88">
        <v>2800</v>
      </c>
      <c r="K1053" s="17"/>
      <c r="L1053" s="88">
        <v>0</v>
      </c>
      <c r="M1053" s="59">
        <f t="shared" si="29"/>
        <v>36800</v>
      </c>
      <c r="N1053" s="87">
        <v>45835</v>
      </c>
      <c r="O1053" s="19" t="s">
        <v>955</v>
      </c>
    </row>
    <row r="1054" spans="2:15" ht="26.25">
      <c r="B1054" s="16" t="s">
        <v>1628</v>
      </c>
      <c r="C1054" s="18" t="s">
        <v>118</v>
      </c>
      <c r="D1054" s="34" t="s">
        <v>29</v>
      </c>
      <c r="E1054" s="134" t="str">
        <f>VLOOKUP(D1054,'pomocna tabulka'!$B$2:$D$12,3,0)</f>
        <v>MIRRI SR</v>
      </c>
      <c r="F1054" s="142" t="str">
        <f>+IFERROR(VLOOKUP(VALUE(MID($B1054,11,1)),'pomocna tabulka'!$F$2:$G$7,2,0),"")</f>
        <v>Priebežná platba</v>
      </c>
      <c r="G1054" s="19" t="s">
        <v>30</v>
      </c>
      <c r="H1054" s="29">
        <v>36277.589999999997</v>
      </c>
      <c r="I1054" s="19" t="s">
        <v>31</v>
      </c>
      <c r="J1054" s="88">
        <v>7952.75</v>
      </c>
      <c r="K1054" s="17" t="s">
        <v>65</v>
      </c>
      <c r="L1054" s="88">
        <v>3496.51</v>
      </c>
      <c r="M1054" s="59">
        <f t="shared" ref="M1054:M1095" si="30">SUM(H1054+J1054+L1054)</f>
        <v>47726.85</v>
      </c>
      <c r="N1054" s="87">
        <v>45835</v>
      </c>
      <c r="O1054" s="148" t="s">
        <v>36</v>
      </c>
    </row>
    <row r="1055" spans="2:15">
      <c r="B1055" s="16" t="s">
        <v>1629</v>
      </c>
      <c r="C1055" s="18" t="s">
        <v>1630</v>
      </c>
      <c r="D1055" s="34" t="s">
        <v>314</v>
      </c>
      <c r="E1055" s="134" t="str">
        <f>VLOOKUP(D1055,'pomocna tabulka'!$B$2:$D$12,3,0)</f>
        <v xml:space="preserve">Slovenská inovačná a energetická agentúra </v>
      </c>
      <c r="F1055" s="142" t="str">
        <f>+IFERROR(VLOOKUP(VALUE(MID($B1055,11,1)),'pomocna tabulka'!$F$2:$G$7,2,0),"")</f>
        <v>Priebežná platba</v>
      </c>
      <c r="G1055" s="19" t="s">
        <v>315</v>
      </c>
      <c r="H1055" s="29">
        <v>5669.84</v>
      </c>
      <c r="I1055" s="19" t="s">
        <v>31</v>
      </c>
      <c r="J1055" s="88">
        <v>8504.77</v>
      </c>
      <c r="K1055" s="17"/>
      <c r="L1055" s="88">
        <v>0</v>
      </c>
      <c r="M1055" s="59">
        <f t="shared" si="30"/>
        <v>14174.61</v>
      </c>
      <c r="N1055" s="87">
        <v>45835</v>
      </c>
      <c r="O1055" s="19" t="s">
        <v>955</v>
      </c>
    </row>
    <row r="1056" spans="2:15">
      <c r="B1056" s="16" t="s">
        <v>1631</v>
      </c>
      <c r="C1056" s="18" t="s">
        <v>1632</v>
      </c>
      <c r="D1056" s="34" t="s">
        <v>19</v>
      </c>
      <c r="E1056" s="134" t="str">
        <f>VLOOKUP(D1056,'pomocna tabulka'!$B$2:$D$12,3,0)</f>
        <v>Úrad vlády SR</v>
      </c>
      <c r="F1056" s="142" t="str">
        <f>+IFERROR(VLOOKUP(VALUE(MID($B1056,11,1)),'pomocna tabulka'!$F$2:$G$7,2,0),"")</f>
        <v>Zálohová platba</v>
      </c>
      <c r="G1056" s="19" t="s">
        <v>256</v>
      </c>
      <c r="H1056" s="29">
        <v>85000</v>
      </c>
      <c r="I1056" s="19" t="s">
        <v>257</v>
      </c>
      <c r="J1056" s="88">
        <v>15000</v>
      </c>
      <c r="K1056" s="17"/>
      <c r="L1056" s="88">
        <v>0</v>
      </c>
      <c r="M1056" s="59">
        <f t="shared" si="30"/>
        <v>100000</v>
      </c>
      <c r="N1056" s="87">
        <v>45835</v>
      </c>
      <c r="O1056" s="19" t="s">
        <v>955</v>
      </c>
    </row>
    <row r="1057" spans="2:15">
      <c r="B1057" s="16" t="s">
        <v>1633</v>
      </c>
      <c r="C1057" s="18" t="s">
        <v>730</v>
      </c>
      <c r="D1057" s="34" t="s">
        <v>19</v>
      </c>
      <c r="E1057" s="134" t="str">
        <f>VLOOKUP(D1057,'pomocna tabulka'!$B$2:$D$12,3,0)</f>
        <v>Úrad vlády SR</v>
      </c>
      <c r="F1057" s="142" t="str">
        <f>+IFERROR(VLOOKUP(VALUE(MID($B1057,11,1)),'pomocna tabulka'!$F$2:$G$7,2,0),"")</f>
        <v>Zálohová platba</v>
      </c>
      <c r="G1057" s="19" t="s">
        <v>256</v>
      </c>
      <c r="H1057" s="29">
        <v>68000</v>
      </c>
      <c r="I1057" s="19" t="s">
        <v>257</v>
      </c>
      <c r="J1057" s="88">
        <v>12000</v>
      </c>
      <c r="K1057" s="17"/>
      <c r="L1057" s="88">
        <v>0</v>
      </c>
      <c r="M1057" s="59">
        <f t="shared" si="30"/>
        <v>80000</v>
      </c>
      <c r="N1057" s="87">
        <v>45835</v>
      </c>
      <c r="O1057" s="19" t="s">
        <v>955</v>
      </c>
    </row>
    <row r="1058" spans="2:15">
      <c r="B1058" s="16" t="s">
        <v>1634</v>
      </c>
      <c r="C1058" s="18" t="s">
        <v>509</v>
      </c>
      <c r="D1058" s="34" t="s">
        <v>314</v>
      </c>
      <c r="E1058" s="134" t="str">
        <f>VLOOKUP(D1058,'pomocna tabulka'!$B$2:$D$12,3,0)</f>
        <v xml:space="preserve">Slovenská inovačná a energetická agentúra </v>
      </c>
      <c r="F1058" s="142" t="str">
        <f>+IFERROR(VLOOKUP(VALUE(MID($B1058,11,1)),'pomocna tabulka'!$F$2:$G$7,2,0),"")</f>
        <v>Zálohová platba</v>
      </c>
      <c r="G1058" s="19" t="s">
        <v>315</v>
      </c>
      <c r="H1058" s="29">
        <v>12750000</v>
      </c>
      <c r="I1058" s="19" t="s">
        <v>31</v>
      </c>
      <c r="J1058" s="88">
        <v>2250000</v>
      </c>
      <c r="K1058" s="17"/>
      <c r="L1058" s="88">
        <v>0</v>
      </c>
      <c r="M1058" s="59">
        <f t="shared" si="30"/>
        <v>15000000</v>
      </c>
      <c r="N1058" s="87">
        <v>45838</v>
      </c>
      <c r="O1058" s="19" t="s">
        <v>955</v>
      </c>
    </row>
    <row r="1059" spans="2:15">
      <c r="B1059" s="16" t="s">
        <v>1635</v>
      </c>
      <c r="C1059" s="18" t="s">
        <v>1082</v>
      </c>
      <c r="D1059" s="34" t="s">
        <v>19</v>
      </c>
      <c r="E1059" s="134" t="str">
        <f>VLOOKUP(D1059,'pomocna tabulka'!$B$2:$D$12,3,0)</f>
        <v>Úrad vlády SR</v>
      </c>
      <c r="F1059" s="142" t="str">
        <f>+IFERROR(VLOOKUP(VALUE(MID($B1059,11,1)),'pomocna tabulka'!$F$2:$G$7,2,0),"")</f>
        <v>Zálohová platba</v>
      </c>
      <c r="G1059" s="19" t="s">
        <v>256</v>
      </c>
      <c r="H1059" s="29">
        <v>4250</v>
      </c>
      <c r="I1059" s="19" t="s">
        <v>257</v>
      </c>
      <c r="J1059" s="88">
        <v>750</v>
      </c>
      <c r="K1059" s="17"/>
      <c r="L1059" s="88">
        <v>0</v>
      </c>
      <c r="M1059" s="59">
        <f t="shared" si="30"/>
        <v>5000</v>
      </c>
      <c r="N1059" s="87">
        <v>45835</v>
      </c>
      <c r="O1059" s="19" t="s">
        <v>955</v>
      </c>
    </row>
    <row r="1060" spans="2:15">
      <c r="B1060" s="16" t="s">
        <v>1636</v>
      </c>
      <c r="C1060" s="18" t="s">
        <v>891</v>
      </c>
      <c r="D1060" s="34" t="s">
        <v>19</v>
      </c>
      <c r="E1060" s="134" t="str">
        <f>VLOOKUP(D1060,'pomocna tabulka'!$B$2:$D$12,3,0)</f>
        <v>Úrad vlády SR</v>
      </c>
      <c r="F1060" s="142" t="str">
        <f>+IFERROR(VLOOKUP(VALUE(MID($B1060,11,1)),'pomocna tabulka'!$F$2:$G$7,2,0),"")</f>
        <v>Zálohová platba</v>
      </c>
      <c r="G1060" s="19" t="s">
        <v>256</v>
      </c>
      <c r="H1060" s="29">
        <v>2125</v>
      </c>
      <c r="I1060" s="19" t="s">
        <v>257</v>
      </c>
      <c r="J1060" s="88">
        <v>375</v>
      </c>
      <c r="K1060" s="17"/>
      <c r="L1060" s="88">
        <v>0</v>
      </c>
      <c r="M1060" s="59">
        <f t="shared" si="30"/>
        <v>2500</v>
      </c>
      <c r="N1060" s="87">
        <v>45838</v>
      </c>
      <c r="O1060" s="19" t="s">
        <v>955</v>
      </c>
    </row>
    <row r="1061" spans="2:15">
      <c r="B1061" s="16" t="s">
        <v>1637</v>
      </c>
      <c r="C1061" s="18" t="s">
        <v>1398</v>
      </c>
      <c r="D1061" s="34" t="s">
        <v>314</v>
      </c>
      <c r="E1061" s="134" t="str">
        <f>VLOOKUP(D1061,'pomocna tabulka'!$B$2:$D$12,3,0)</f>
        <v xml:space="preserve">Slovenská inovačná a energetická agentúra </v>
      </c>
      <c r="F1061" s="142" t="str">
        <f>+IFERROR(VLOOKUP(VALUE(MID($B1061,11,1)),'pomocna tabulka'!$F$2:$G$7,2,0),"")</f>
        <v>Predfinancovanie</v>
      </c>
      <c r="G1061" s="19" t="s">
        <v>315</v>
      </c>
      <c r="H1061" s="29">
        <v>87044.85</v>
      </c>
      <c r="I1061" s="19" t="s">
        <v>31</v>
      </c>
      <c r="J1061" s="88">
        <v>15360.85</v>
      </c>
      <c r="K1061" s="17"/>
      <c r="L1061" s="88">
        <v>0</v>
      </c>
      <c r="M1061" s="59">
        <f t="shared" si="30"/>
        <v>102405.70000000001</v>
      </c>
      <c r="N1061" s="87">
        <v>45835</v>
      </c>
      <c r="O1061" s="19" t="s">
        <v>955</v>
      </c>
    </row>
    <row r="1062" spans="2:15">
      <c r="B1062" s="16" t="s">
        <v>1638</v>
      </c>
      <c r="C1062" s="18" t="s">
        <v>643</v>
      </c>
      <c r="D1062" s="34" t="s">
        <v>19</v>
      </c>
      <c r="E1062" s="134" t="str">
        <f>VLOOKUP(D1062,'pomocna tabulka'!$B$2:$D$12,3,0)</f>
        <v>Úrad vlády SR</v>
      </c>
      <c r="F1062" s="142" t="str">
        <f>+IFERROR(VLOOKUP(VALUE(MID($B1062,11,1)),'pomocna tabulka'!$F$2:$G$7,2,0),"")</f>
        <v>Priebežná platba</v>
      </c>
      <c r="G1062" s="19" t="s">
        <v>256</v>
      </c>
      <c r="H1062" s="29">
        <v>29221.33</v>
      </c>
      <c r="I1062" s="19" t="s">
        <v>257</v>
      </c>
      <c r="J1062" s="88">
        <v>5156.7</v>
      </c>
      <c r="K1062" s="17"/>
      <c r="L1062" s="88">
        <v>0</v>
      </c>
      <c r="M1062" s="59">
        <f t="shared" si="30"/>
        <v>34378.03</v>
      </c>
      <c r="N1062" s="87">
        <v>45838</v>
      </c>
      <c r="O1062" s="19" t="s">
        <v>955</v>
      </c>
    </row>
    <row r="1063" spans="2:15">
      <c r="B1063" s="16" t="s">
        <v>1639</v>
      </c>
      <c r="C1063" s="18" t="s">
        <v>1640</v>
      </c>
      <c r="D1063" s="34" t="s">
        <v>19</v>
      </c>
      <c r="E1063" s="134" t="str">
        <f>VLOOKUP(D1063,'pomocna tabulka'!$B$2:$D$12,3,0)</f>
        <v>Úrad vlády SR</v>
      </c>
      <c r="F1063" s="142" t="str">
        <f>+IFERROR(VLOOKUP(VALUE(MID($B1063,11,1)),'pomocna tabulka'!$F$2:$G$7,2,0),"")</f>
        <v>Zálohová platba</v>
      </c>
      <c r="G1063" s="19" t="s">
        <v>256</v>
      </c>
      <c r="H1063" s="29">
        <v>25500</v>
      </c>
      <c r="I1063" s="19" t="s">
        <v>257</v>
      </c>
      <c r="J1063" s="88">
        <v>4500</v>
      </c>
      <c r="K1063" s="17"/>
      <c r="L1063" s="88">
        <v>0</v>
      </c>
      <c r="M1063" s="59">
        <f t="shared" si="30"/>
        <v>30000</v>
      </c>
      <c r="N1063" s="87">
        <v>45838</v>
      </c>
      <c r="O1063" s="19" t="s">
        <v>955</v>
      </c>
    </row>
    <row r="1064" spans="2:15">
      <c r="B1064" s="16" t="s">
        <v>1641</v>
      </c>
      <c r="C1064" s="18" t="s">
        <v>217</v>
      </c>
      <c r="D1064" s="34" t="s">
        <v>19</v>
      </c>
      <c r="E1064" s="134" t="str">
        <f>VLOOKUP(D1064,'pomocna tabulka'!$B$2:$D$12,3,0)</f>
        <v>Úrad vlády SR</v>
      </c>
      <c r="F1064" s="142" t="str">
        <f>+IFERROR(VLOOKUP(VALUE(MID($B1064,11,1)),'pomocna tabulka'!$F$2:$G$7,2,0),"")</f>
        <v>Priebežná platba</v>
      </c>
      <c r="G1064" s="19" t="s">
        <v>256</v>
      </c>
      <c r="H1064" s="29">
        <v>28442.38</v>
      </c>
      <c r="I1064" s="19" t="s">
        <v>257</v>
      </c>
      <c r="J1064" s="88">
        <v>5019.24</v>
      </c>
      <c r="K1064" s="17"/>
      <c r="L1064" s="88">
        <v>0</v>
      </c>
      <c r="M1064" s="59">
        <f t="shared" si="30"/>
        <v>33461.620000000003</v>
      </c>
      <c r="N1064" s="87">
        <v>45838</v>
      </c>
      <c r="O1064" s="19" t="s">
        <v>955</v>
      </c>
    </row>
    <row r="1065" spans="2:15">
      <c r="B1065" s="16" t="s">
        <v>1642</v>
      </c>
      <c r="C1065" s="18" t="s">
        <v>798</v>
      </c>
      <c r="D1065" s="34" t="s">
        <v>314</v>
      </c>
      <c r="E1065" s="134" t="str">
        <f>VLOOKUP(D1065,'pomocna tabulka'!$B$2:$D$12,3,0)</f>
        <v xml:space="preserve">Slovenská inovačná a energetická agentúra </v>
      </c>
      <c r="F1065" s="142" t="str">
        <f>+IFERROR(VLOOKUP(VALUE(MID($B1065,11,1)),'pomocna tabulka'!$F$2:$G$7,2,0),"")</f>
        <v>Predfinancovanie</v>
      </c>
      <c r="G1065" s="19" t="s">
        <v>315</v>
      </c>
      <c r="H1065" s="29">
        <v>292874.17</v>
      </c>
      <c r="I1065" s="19" t="s">
        <v>31</v>
      </c>
      <c r="J1065" s="88">
        <v>51683.68</v>
      </c>
      <c r="K1065" s="17"/>
      <c r="L1065" s="88">
        <v>0</v>
      </c>
      <c r="M1065" s="59">
        <f t="shared" si="30"/>
        <v>344557.85</v>
      </c>
      <c r="N1065" s="87">
        <v>45838</v>
      </c>
      <c r="O1065" s="19" t="s">
        <v>955</v>
      </c>
    </row>
    <row r="1066" spans="2:15">
      <c r="B1066" s="16" t="s">
        <v>1643</v>
      </c>
      <c r="C1066" s="18" t="s">
        <v>163</v>
      </c>
      <c r="D1066" s="34" t="s">
        <v>19</v>
      </c>
      <c r="E1066" s="134" t="str">
        <f>VLOOKUP(D1066,'pomocna tabulka'!$B$2:$D$12,3,0)</f>
        <v>Úrad vlády SR</v>
      </c>
      <c r="F1066" s="142" t="str">
        <f>+IFERROR(VLOOKUP(VALUE(MID($B1066,11,1)),'pomocna tabulka'!$F$2:$G$7,2,0),"")</f>
        <v>Priebežná platba</v>
      </c>
      <c r="G1066" s="19" t="s">
        <v>256</v>
      </c>
      <c r="H1066" s="29">
        <v>4903.28</v>
      </c>
      <c r="I1066" s="19" t="s">
        <v>257</v>
      </c>
      <c r="J1066" s="88">
        <v>865.29</v>
      </c>
      <c r="K1066" s="17"/>
      <c r="L1066" s="88">
        <v>0</v>
      </c>
      <c r="M1066" s="59">
        <f t="shared" si="30"/>
        <v>5768.57</v>
      </c>
      <c r="N1066" s="87">
        <v>45839</v>
      </c>
      <c r="O1066" s="19" t="s">
        <v>955</v>
      </c>
    </row>
    <row r="1067" spans="2:15">
      <c r="B1067" s="16" t="s">
        <v>1644</v>
      </c>
      <c r="C1067" s="18" t="s">
        <v>351</v>
      </c>
      <c r="D1067" s="34" t="s">
        <v>19</v>
      </c>
      <c r="E1067" s="134" t="str">
        <f>VLOOKUP(D1067,'pomocna tabulka'!$B$2:$D$12,3,0)</f>
        <v>Úrad vlády SR</v>
      </c>
      <c r="F1067" s="142" t="str">
        <f>+IFERROR(VLOOKUP(VALUE(MID($B1067,11,1)),'pomocna tabulka'!$F$2:$G$7,2,0),"")</f>
        <v>Zálohová platba</v>
      </c>
      <c r="G1067" s="19" t="s">
        <v>256</v>
      </c>
      <c r="H1067" s="29">
        <v>58539.5</v>
      </c>
      <c r="I1067" s="19" t="s">
        <v>257</v>
      </c>
      <c r="J1067" s="88">
        <v>10330.5</v>
      </c>
      <c r="K1067" s="17"/>
      <c r="L1067" s="88">
        <v>0</v>
      </c>
      <c r="M1067" s="59">
        <f t="shared" si="30"/>
        <v>68870</v>
      </c>
      <c r="N1067" s="87">
        <v>45839</v>
      </c>
      <c r="O1067" s="19" t="s">
        <v>955</v>
      </c>
    </row>
    <row r="1068" spans="2:15">
      <c r="B1068" s="16" t="s">
        <v>1645</v>
      </c>
      <c r="C1068" s="18" t="s">
        <v>345</v>
      </c>
      <c r="D1068" s="34" t="s">
        <v>19</v>
      </c>
      <c r="E1068" s="134" t="str">
        <f>VLOOKUP(D1068,'pomocna tabulka'!$B$2:$D$12,3,0)</f>
        <v>Úrad vlády SR</v>
      </c>
      <c r="F1068" s="142" t="str">
        <f>+IFERROR(VLOOKUP(VALUE(MID($B1068,11,1)),'pomocna tabulka'!$F$2:$G$7,2,0),"")</f>
        <v>Priebežná platba</v>
      </c>
      <c r="G1068" s="19" t="s">
        <v>256</v>
      </c>
      <c r="H1068" s="29">
        <v>7354.92</v>
      </c>
      <c r="I1068" s="19" t="s">
        <v>257</v>
      </c>
      <c r="J1068" s="88">
        <v>1297.93</v>
      </c>
      <c r="K1068" s="17"/>
      <c r="L1068" s="88">
        <v>0</v>
      </c>
      <c r="M1068" s="59">
        <f t="shared" si="30"/>
        <v>8652.85</v>
      </c>
      <c r="N1068" s="87">
        <v>45839</v>
      </c>
      <c r="O1068" s="19" t="s">
        <v>955</v>
      </c>
    </row>
    <row r="1069" spans="2:15">
      <c r="B1069" s="16" t="s">
        <v>1646</v>
      </c>
      <c r="C1069" s="18" t="s">
        <v>1647</v>
      </c>
      <c r="D1069" s="34" t="s">
        <v>19</v>
      </c>
      <c r="E1069" s="134" t="str">
        <f>VLOOKUP(D1069,'pomocna tabulka'!$B$2:$D$12,3,0)</f>
        <v>Úrad vlády SR</v>
      </c>
      <c r="F1069" s="142" t="str">
        <f>+IFERROR(VLOOKUP(VALUE(MID($B1069,11,1)),'pomocna tabulka'!$F$2:$G$7,2,0),"")</f>
        <v>Zálohová platba</v>
      </c>
      <c r="G1069" s="19" t="s">
        <v>256</v>
      </c>
      <c r="H1069" s="29">
        <v>22100</v>
      </c>
      <c r="I1069" s="19" t="s">
        <v>257</v>
      </c>
      <c r="J1069" s="88">
        <v>3900</v>
      </c>
      <c r="K1069" s="17"/>
      <c r="L1069" s="88">
        <v>0</v>
      </c>
      <c r="M1069" s="59">
        <f t="shared" si="30"/>
        <v>26000</v>
      </c>
      <c r="N1069" s="87">
        <v>45839</v>
      </c>
      <c r="O1069" s="19" t="s">
        <v>955</v>
      </c>
    </row>
    <row r="1070" spans="2:15">
      <c r="B1070" s="16" t="s">
        <v>1648</v>
      </c>
      <c r="C1070" s="18" t="s">
        <v>48</v>
      </c>
      <c r="D1070" s="34" t="s">
        <v>19</v>
      </c>
      <c r="E1070" s="134" t="str">
        <f>VLOOKUP(D1070,'pomocna tabulka'!$B$2:$D$12,3,0)</f>
        <v>Úrad vlády SR</v>
      </c>
      <c r="F1070" s="142" t="str">
        <f>+IFERROR(VLOOKUP(VALUE(MID($B1070,11,1)),'pomocna tabulka'!$F$2:$G$7,2,0),"")</f>
        <v>Zálohová platba</v>
      </c>
      <c r="G1070" s="19" t="s">
        <v>256</v>
      </c>
      <c r="H1070" s="29">
        <v>68000</v>
      </c>
      <c r="I1070" s="19" t="s">
        <v>257</v>
      </c>
      <c r="J1070" s="88">
        <v>12000</v>
      </c>
      <c r="K1070" s="17"/>
      <c r="L1070" s="88">
        <v>0</v>
      </c>
      <c r="M1070" s="59">
        <f t="shared" si="30"/>
        <v>80000</v>
      </c>
      <c r="N1070" s="87">
        <v>45839</v>
      </c>
      <c r="O1070" s="19" t="s">
        <v>955</v>
      </c>
    </row>
    <row r="1071" spans="2:15">
      <c r="B1071" s="16" t="s">
        <v>1649</v>
      </c>
      <c r="C1071" s="18" t="s">
        <v>159</v>
      </c>
      <c r="D1071" s="34" t="s">
        <v>19</v>
      </c>
      <c r="E1071" s="134" t="str">
        <f>VLOOKUP(D1071,'pomocna tabulka'!$B$2:$D$12,3,0)</f>
        <v>Úrad vlády SR</v>
      </c>
      <c r="F1071" s="142" t="str">
        <f>+IFERROR(VLOOKUP(VALUE(MID($B1071,11,1)),'pomocna tabulka'!$F$2:$G$7,2,0),"")</f>
        <v>Priebežná platba</v>
      </c>
      <c r="G1071" s="19" t="s">
        <v>256</v>
      </c>
      <c r="H1071" s="29">
        <v>2451.66</v>
      </c>
      <c r="I1071" s="19" t="s">
        <v>257</v>
      </c>
      <c r="J1071" s="88">
        <v>432.65</v>
      </c>
      <c r="K1071" s="17"/>
      <c r="L1071" s="88">
        <v>0</v>
      </c>
      <c r="M1071" s="59">
        <f t="shared" si="30"/>
        <v>2884.31</v>
      </c>
      <c r="N1071" s="87">
        <v>45840</v>
      </c>
      <c r="O1071" s="19" t="s">
        <v>955</v>
      </c>
    </row>
    <row r="1072" spans="2:15">
      <c r="B1072" s="16" t="s">
        <v>1650</v>
      </c>
      <c r="C1072" s="18" t="s">
        <v>917</v>
      </c>
      <c r="D1072" s="34" t="s">
        <v>19</v>
      </c>
      <c r="E1072" s="134" t="str">
        <f>VLOOKUP(D1072,'pomocna tabulka'!$B$2:$D$12,3,0)</f>
        <v>Úrad vlády SR</v>
      </c>
      <c r="F1072" s="142" t="str">
        <f>+IFERROR(VLOOKUP(VALUE(MID($B1072,11,1)),'pomocna tabulka'!$F$2:$G$7,2,0),"")</f>
        <v>Priebežná platba</v>
      </c>
      <c r="G1072" s="19" t="s">
        <v>256</v>
      </c>
      <c r="H1072" s="29">
        <v>4506.72</v>
      </c>
      <c r="I1072" s="19" t="s">
        <v>257</v>
      </c>
      <c r="J1072" s="88">
        <v>795.3</v>
      </c>
      <c r="K1072" s="17"/>
      <c r="L1072" s="88">
        <v>0</v>
      </c>
      <c r="M1072" s="59">
        <f t="shared" si="30"/>
        <v>5302.02</v>
      </c>
      <c r="N1072" s="87">
        <v>45840</v>
      </c>
      <c r="O1072" s="19" t="s">
        <v>955</v>
      </c>
    </row>
    <row r="1073" spans="2:15">
      <c r="B1073" s="16" t="s">
        <v>1651</v>
      </c>
      <c r="C1073" s="18" t="s">
        <v>1652</v>
      </c>
      <c r="D1073" s="34" t="s">
        <v>19</v>
      </c>
      <c r="E1073" s="134" t="str">
        <f>VLOOKUP(D1073,'pomocna tabulka'!$B$2:$D$12,3,0)</f>
        <v>Úrad vlády SR</v>
      </c>
      <c r="F1073" s="142" t="str">
        <f>+IFERROR(VLOOKUP(VALUE(MID($B1073,11,1)),'pomocna tabulka'!$F$2:$G$7,2,0),"")</f>
        <v>Zálohová platba</v>
      </c>
      <c r="G1073" s="19" t="s">
        <v>256</v>
      </c>
      <c r="H1073" s="29">
        <v>31450</v>
      </c>
      <c r="I1073" s="19" t="s">
        <v>257</v>
      </c>
      <c r="J1073" s="88">
        <v>5550</v>
      </c>
      <c r="K1073" s="17"/>
      <c r="L1073" s="88">
        <v>0</v>
      </c>
      <c r="M1073" s="59">
        <f t="shared" si="30"/>
        <v>37000</v>
      </c>
      <c r="N1073" s="87">
        <v>45840</v>
      </c>
      <c r="O1073" s="19" t="s">
        <v>955</v>
      </c>
    </row>
    <row r="1074" spans="2:15">
      <c r="B1074" s="16" t="s">
        <v>1653</v>
      </c>
      <c r="C1074" s="18" t="s">
        <v>1654</v>
      </c>
      <c r="D1074" s="34" t="s">
        <v>19</v>
      </c>
      <c r="E1074" s="134" t="str">
        <f>VLOOKUP(D1074,'pomocna tabulka'!$B$2:$D$12,3,0)</f>
        <v>Úrad vlády SR</v>
      </c>
      <c r="F1074" s="142" t="str">
        <f>+IFERROR(VLOOKUP(VALUE(MID($B1074,11,1)),'pomocna tabulka'!$F$2:$G$7,2,0),"")</f>
        <v>Priebežná platba</v>
      </c>
      <c r="G1074" s="19" t="s">
        <v>256</v>
      </c>
      <c r="H1074" s="29">
        <v>4506.72</v>
      </c>
      <c r="I1074" s="19" t="s">
        <v>257</v>
      </c>
      <c r="J1074" s="88">
        <v>795.3</v>
      </c>
      <c r="K1074" s="17"/>
      <c r="L1074" s="88">
        <v>0</v>
      </c>
      <c r="M1074" s="59">
        <f t="shared" si="30"/>
        <v>5302.02</v>
      </c>
      <c r="N1074" s="87">
        <v>45840</v>
      </c>
      <c r="O1074" s="19" t="s">
        <v>955</v>
      </c>
    </row>
    <row r="1075" spans="2:15" ht="16.5" customHeight="1">
      <c r="B1075" s="16" t="s">
        <v>1655</v>
      </c>
      <c r="C1075" s="18" t="s">
        <v>1656</v>
      </c>
      <c r="D1075" s="34" t="s">
        <v>314</v>
      </c>
      <c r="E1075" s="134" t="str">
        <f>VLOOKUP(D1075,'pomocna tabulka'!$B$2:$D$12,3,0)</f>
        <v xml:space="preserve">Slovenská inovačná a energetická agentúra </v>
      </c>
      <c r="F1075" s="142" t="str">
        <f>+IFERROR(VLOOKUP(VALUE(MID($B1075,11,1)),'pomocna tabulka'!$F$2:$G$7,2,0),"")</f>
        <v>Predfinancovanie</v>
      </c>
      <c r="G1075" s="19" t="s">
        <v>315</v>
      </c>
      <c r="H1075" s="29">
        <v>53120.71</v>
      </c>
      <c r="I1075" s="19" t="s">
        <v>316</v>
      </c>
      <c r="J1075" s="88">
        <v>79681.06</v>
      </c>
      <c r="K1075" s="17"/>
      <c r="L1075" s="88">
        <v>0</v>
      </c>
      <c r="M1075" s="59">
        <f t="shared" si="30"/>
        <v>132801.76999999999</v>
      </c>
      <c r="N1075" s="87">
        <v>45840</v>
      </c>
      <c r="O1075" s="19" t="s">
        <v>955</v>
      </c>
    </row>
    <row r="1076" spans="2:15">
      <c r="B1076" s="20" t="s">
        <v>1657</v>
      </c>
      <c r="C1076" s="28" t="s">
        <v>1658</v>
      </c>
      <c r="D1076" s="32" t="s">
        <v>29</v>
      </c>
      <c r="E1076" s="144" t="str">
        <f>VLOOKUP(D1076,'pomocna tabulka'!$B$2:$D$12,3,0)</f>
        <v>MIRRI SR</v>
      </c>
      <c r="F1076" s="145" t="str">
        <f>+IFERROR(VLOOKUP(VALUE(MID($B1076,11,1)),'pomocna tabulka'!$F$2:$G$7,2,0),"")</f>
        <v>Predfinancovanie</v>
      </c>
      <c r="G1076" s="22" t="s">
        <v>30</v>
      </c>
      <c r="H1076" s="112">
        <v>45992.160000000003</v>
      </c>
      <c r="I1076" s="22" t="s">
        <v>31</v>
      </c>
      <c r="J1076" s="86">
        <v>3787.59</v>
      </c>
      <c r="K1076" s="23"/>
      <c r="L1076" s="86">
        <v>0</v>
      </c>
      <c r="M1076" s="59">
        <f t="shared" si="30"/>
        <v>49779.75</v>
      </c>
      <c r="N1076" s="87">
        <v>45840</v>
      </c>
      <c r="O1076" s="22" t="s">
        <v>955</v>
      </c>
    </row>
    <row r="1077" spans="2:15">
      <c r="B1077" s="20" t="s">
        <v>1659</v>
      </c>
      <c r="C1077" s="28" t="s">
        <v>928</v>
      </c>
      <c r="D1077" s="34" t="s">
        <v>19</v>
      </c>
      <c r="E1077" s="144" t="str">
        <f>VLOOKUP(D1077,'pomocna tabulka'!$B$2:$D$12,3,0)</f>
        <v>Úrad vlády SR</v>
      </c>
      <c r="F1077" s="145" t="str">
        <f>+IFERROR(VLOOKUP(VALUE(MID($B1077,11,1)),'pomocna tabulka'!$F$2:$G$7,2,0),"")</f>
        <v>Zálohová platba</v>
      </c>
      <c r="G1077" s="19" t="s">
        <v>256</v>
      </c>
      <c r="H1077" s="112">
        <v>108161.34</v>
      </c>
      <c r="I1077" s="19" t="s">
        <v>257</v>
      </c>
      <c r="J1077" s="86">
        <v>19087.3</v>
      </c>
      <c r="K1077" s="23"/>
      <c r="L1077" s="86">
        <v>0</v>
      </c>
      <c r="M1077" s="59">
        <f t="shared" si="30"/>
        <v>127248.64</v>
      </c>
      <c r="N1077" s="90">
        <v>45840</v>
      </c>
      <c r="O1077" s="22" t="s">
        <v>955</v>
      </c>
    </row>
    <row r="1078" spans="2:15">
      <c r="B1078" s="20" t="s">
        <v>1660</v>
      </c>
      <c r="C1078" s="28" t="s">
        <v>1661</v>
      </c>
      <c r="D1078" s="34" t="s">
        <v>19</v>
      </c>
      <c r="E1078" s="144" t="str">
        <f>VLOOKUP(D1078,'pomocna tabulka'!$B$2:$D$12,3,0)</f>
        <v>Úrad vlády SR</v>
      </c>
      <c r="F1078" s="145" t="str">
        <f>+IFERROR(VLOOKUP(VALUE(MID($B1078,11,1)),'pomocna tabulka'!$F$2:$G$7,2,0),"")</f>
        <v>Zálohová platba</v>
      </c>
      <c r="G1078" s="19" t="s">
        <v>256</v>
      </c>
      <c r="H1078" s="112">
        <v>57800</v>
      </c>
      <c r="I1078" s="19" t="s">
        <v>257</v>
      </c>
      <c r="J1078" s="86">
        <v>10200</v>
      </c>
      <c r="K1078" s="23"/>
      <c r="L1078" s="86">
        <v>0</v>
      </c>
      <c r="M1078" s="59">
        <f t="shared" si="30"/>
        <v>68000</v>
      </c>
      <c r="N1078" s="90">
        <v>45840</v>
      </c>
      <c r="O1078" s="22" t="s">
        <v>955</v>
      </c>
    </row>
    <row r="1079" spans="2:15">
      <c r="B1079" s="20" t="s">
        <v>1662</v>
      </c>
      <c r="C1079" s="28" t="s">
        <v>686</v>
      </c>
      <c r="D1079" s="34" t="s">
        <v>19</v>
      </c>
      <c r="E1079" s="144" t="str">
        <f>VLOOKUP(D1079,'pomocna tabulka'!$B$2:$D$12,3,0)</f>
        <v>Úrad vlády SR</v>
      </c>
      <c r="F1079" s="145" t="str">
        <f>+IFERROR(VLOOKUP(VALUE(MID($B1079,11,1)),'pomocna tabulka'!$F$2:$G$7,2,0),"")</f>
        <v>Priebežná platba</v>
      </c>
      <c r="G1079" s="19" t="s">
        <v>256</v>
      </c>
      <c r="H1079" s="112">
        <v>4853.7299999999996</v>
      </c>
      <c r="I1079" s="19" t="s">
        <v>257</v>
      </c>
      <c r="J1079" s="86">
        <v>856.54</v>
      </c>
      <c r="K1079" s="23"/>
      <c r="L1079" s="86">
        <v>0</v>
      </c>
      <c r="M1079" s="59">
        <f t="shared" si="30"/>
        <v>5710.2699999999995</v>
      </c>
      <c r="N1079" s="90">
        <v>45841</v>
      </c>
      <c r="O1079" s="22" t="s">
        <v>955</v>
      </c>
    </row>
    <row r="1080" spans="2:15">
      <c r="B1080" s="20" t="s">
        <v>1663</v>
      </c>
      <c r="C1080" s="28" t="s">
        <v>229</v>
      </c>
      <c r="D1080" s="34" t="s">
        <v>19</v>
      </c>
      <c r="E1080" s="144" t="str">
        <f>VLOOKUP(D1080,'pomocna tabulka'!$B$2:$D$12,3,0)</f>
        <v>Úrad vlády SR</v>
      </c>
      <c r="F1080" s="145" t="str">
        <f>+IFERROR(VLOOKUP(VALUE(MID($B1080,11,1)),'pomocna tabulka'!$F$2:$G$7,2,0),"")</f>
        <v>Priebežná platba</v>
      </c>
      <c r="G1080" s="19" t="s">
        <v>256</v>
      </c>
      <c r="H1080" s="112">
        <v>4733.29</v>
      </c>
      <c r="I1080" s="19" t="s">
        <v>257</v>
      </c>
      <c r="J1080" s="86">
        <v>835.29</v>
      </c>
      <c r="K1080" s="23"/>
      <c r="L1080" s="86">
        <v>0</v>
      </c>
      <c r="M1080" s="59">
        <f t="shared" si="30"/>
        <v>5568.58</v>
      </c>
      <c r="N1080" s="90">
        <v>45841</v>
      </c>
      <c r="O1080" s="22" t="s">
        <v>955</v>
      </c>
    </row>
    <row r="1081" spans="2:15" ht="15" customHeight="1">
      <c r="B1081" s="20" t="s">
        <v>1664</v>
      </c>
      <c r="C1081" s="28" t="s">
        <v>1665</v>
      </c>
      <c r="D1081" s="34" t="s">
        <v>19</v>
      </c>
      <c r="E1081" s="144" t="str">
        <f>VLOOKUP(D1081,'pomocna tabulka'!$B$2:$D$12,3,0)</f>
        <v>Úrad vlády SR</v>
      </c>
      <c r="F1081" s="145" t="str">
        <f>+IFERROR(VLOOKUP(VALUE(MID($B1081,11,1)),'pomocna tabulka'!$F$2:$G$7,2,0),"")</f>
        <v>Priebežná platba</v>
      </c>
      <c r="G1081" s="19" t="s">
        <v>256</v>
      </c>
      <c r="H1081" s="112">
        <v>4853.6899999999996</v>
      </c>
      <c r="I1081" s="19" t="s">
        <v>257</v>
      </c>
      <c r="J1081" s="86">
        <v>856.53</v>
      </c>
      <c r="K1081" s="23"/>
      <c r="L1081" s="86">
        <v>0</v>
      </c>
      <c r="M1081" s="59">
        <f t="shared" si="30"/>
        <v>5710.2199999999993</v>
      </c>
      <c r="N1081" s="90">
        <v>45841</v>
      </c>
      <c r="O1081" s="22" t="s">
        <v>955</v>
      </c>
    </row>
    <row r="1082" spans="2:15">
      <c r="B1082" s="20" t="s">
        <v>1666</v>
      </c>
      <c r="C1082" s="28" t="s">
        <v>1208</v>
      </c>
      <c r="D1082" s="32" t="s">
        <v>314</v>
      </c>
      <c r="E1082" s="144" t="str">
        <f>VLOOKUP(D1082,'pomocna tabulka'!$B$2:$D$12,3,0)</f>
        <v xml:space="preserve">Slovenská inovačná a energetická agentúra </v>
      </c>
      <c r="F1082" s="145" t="str">
        <f>+IFERROR(VLOOKUP(VALUE(MID($B1082,11,1)),'pomocna tabulka'!$F$2:$G$7,2,0),"")</f>
        <v>Priebežná platba</v>
      </c>
      <c r="G1082" s="22" t="s">
        <v>315</v>
      </c>
      <c r="H1082" s="112">
        <v>13680</v>
      </c>
      <c r="I1082" s="22" t="s">
        <v>31</v>
      </c>
      <c r="J1082" s="86">
        <v>20520</v>
      </c>
      <c r="K1082" s="23"/>
      <c r="L1082" s="86">
        <v>0</v>
      </c>
      <c r="M1082" s="59">
        <f t="shared" si="30"/>
        <v>34200</v>
      </c>
      <c r="N1082" s="90">
        <v>45841</v>
      </c>
      <c r="O1082" s="22" t="s">
        <v>955</v>
      </c>
    </row>
    <row r="1083" spans="2:15">
      <c r="B1083" s="20" t="s">
        <v>1667</v>
      </c>
      <c r="C1083" s="61" t="s">
        <v>157</v>
      </c>
      <c r="D1083" s="19" t="s">
        <v>19</v>
      </c>
      <c r="E1083" s="184" t="str">
        <f>VLOOKUP(D1083,'pomocna tabulka'!$B$2:$D$12,3,0)</f>
        <v>Úrad vlády SR</v>
      </c>
      <c r="F1083" s="145" t="str">
        <f>+IFERROR(VLOOKUP(VALUE(MID($B1083,11,1)),'pomocna tabulka'!$F$2:$G$7,2,0),"")</f>
        <v>Zálohová platba</v>
      </c>
      <c r="G1083" s="22" t="s">
        <v>256</v>
      </c>
      <c r="H1083" s="112">
        <v>59500</v>
      </c>
      <c r="I1083" s="22" t="s">
        <v>257</v>
      </c>
      <c r="J1083" s="86">
        <v>10500</v>
      </c>
      <c r="K1083" s="23"/>
      <c r="L1083" s="86">
        <v>0</v>
      </c>
      <c r="M1083" s="59">
        <f t="shared" si="30"/>
        <v>70000</v>
      </c>
      <c r="N1083" s="90">
        <v>45841</v>
      </c>
      <c r="O1083" s="22" t="s">
        <v>955</v>
      </c>
    </row>
    <row r="1084" spans="2:15">
      <c r="B1084" s="20" t="s">
        <v>1668</v>
      </c>
      <c r="C1084" s="61" t="s">
        <v>1034</v>
      </c>
      <c r="D1084" s="19" t="s">
        <v>314</v>
      </c>
      <c r="E1084" s="184" t="str">
        <f>VLOOKUP(D1084,'pomocna tabulka'!$B$2:$D$12,3,0)</f>
        <v xml:space="preserve">Slovenská inovačná a energetická agentúra </v>
      </c>
      <c r="F1084" s="145" t="str">
        <f>+IFERROR(VLOOKUP(VALUE(MID($B1084,11,1)),'pomocna tabulka'!$F$2:$G$7,2,0),"")</f>
        <v>Predfinancovanie</v>
      </c>
      <c r="G1084" s="22" t="s">
        <v>315</v>
      </c>
      <c r="H1084" s="112">
        <v>140075.57999999999</v>
      </c>
      <c r="I1084" s="22" t="s">
        <v>31</v>
      </c>
      <c r="J1084" s="86">
        <v>24719.22</v>
      </c>
      <c r="K1084" s="23"/>
      <c r="L1084" s="86">
        <v>0</v>
      </c>
      <c r="M1084" s="59">
        <f t="shared" si="30"/>
        <v>164794.79999999999</v>
      </c>
      <c r="N1084" s="90">
        <v>45841</v>
      </c>
      <c r="O1084" s="22" t="s">
        <v>955</v>
      </c>
    </row>
    <row r="1085" spans="2:15">
      <c r="B1085" s="20" t="s">
        <v>1669</v>
      </c>
      <c r="C1085" s="61" t="s">
        <v>1162</v>
      </c>
      <c r="D1085" s="19" t="s">
        <v>19</v>
      </c>
      <c r="E1085" s="184" t="str">
        <f>VLOOKUP(D1085,'pomocna tabulka'!$B$2:$D$12,3,0)</f>
        <v>Úrad vlády SR</v>
      </c>
      <c r="F1085" s="145" t="str">
        <f>+IFERROR(VLOOKUP(VALUE(MID($B1085,11,1)),'pomocna tabulka'!$F$2:$G$7,2,0),"")</f>
        <v>Priebežná platba</v>
      </c>
      <c r="G1085" s="22" t="s">
        <v>256</v>
      </c>
      <c r="H1085" s="112">
        <v>9099.7800000000007</v>
      </c>
      <c r="I1085" s="22" t="s">
        <v>257</v>
      </c>
      <c r="J1085" s="86">
        <v>1605.84</v>
      </c>
      <c r="K1085" s="23"/>
      <c r="L1085" s="86">
        <v>0</v>
      </c>
      <c r="M1085" s="59">
        <f t="shared" si="30"/>
        <v>10705.62</v>
      </c>
      <c r="N1085" s="90">
        <v>45841</v>
      </c>
      <c r="O1085" s="22" t="s">
        <v>955</v>
      </c>
    </row>
    <row r="1086" spans="2:15">
      <c r="B1086" s="20" t="s">
        <v>1670</v>
      </c>
      <c r="C1086" s="61" t="s">
        <v>1671</v>
      </c>
      <c r="D1086" s="19" t="s">
        <v>19</v>
      </c>
      <c r="E1086" s="184" t="str">
        <f>VLOOKUP(D1086,'pomocna tabulka'!$B$2:$D$12,3,0)</f>
        <v>Úrad vlády SR</v>
      </c>
      <c r="F1086" s="145" t="str">
        <f>+IFERROR(VLOOKUP(VALUE(MID($B1086,11,1)),'pomocna tabulka'!$F$2:$G$7,2,0),"")</f>
        <v>Zálohová platba</v>
      </c>
      <c r="G1086" s="22" t="s">
        <v>256</v>
      </c>
      <c r="H1086" s="112">
        <v>22525</v>
      </c>
      <c r="I1086" s="22" t="s">
        <v>257</v>
      </c>
      <c r="J1086" s="86">
        <v>3975</v>
      </c>
      <c r="K1086" s="23"/>
      <c r="L1086" s="86">
        <v>0</v>
      </c>
      <c r="M1086" s="59">
        <f t="shared" si="30"/>
        <v>26500</v>
      </c>
      <c r="N1086" s="90">
        <v>45841</v>
      </c>
      <c r="O1086" s="22" t="s">
        <v>955</v>
      </c>
    </row>
    <row r="1087" spans="2:15">
      <c r="B1087" s="20" t="s">
        <v>1672</v>
      </c>
      <c r="C1087" s="61" t="s">
        <v>1601</v>
      </c>
      <c r="D1087" s="19" t="s">
        <v>314</v>
      </c>
      <c r="E1087" s="184" t="str">
        <f>VLOOKUP(D1087,'pomocna tabulka'!$B$2:$D$12,3,0)</f>
        <v xml:space="preserve">Slovenská inovačná a energetická agentúra </v>
      </c>
      <c r="F1087" s="145" t="str">
        <f>+IFERROR(VLOOKUP(VALUE(MID($B1087,11,1)),'pomocna tabulka'!$F$2:$G$7,2,0),"")</f>
        <v>Predfinancovanie</v>
      </c>
      <c r="G1087" s="22" t="s">
        <v>315</v>
      </c>
      <c r="H1087" s="112">
        <v>115739.43</v>
      </c>
      <c r="I1087" s="22" t="s">
        <v>31</v>
      </c>
      <c r="J1087" s="86">
        <v>20424.599999999999</v>
      </c>
      <c r="K1087" s="23"/>
      <c r="L1087" s="86">
        <v>0</v>
      </c>
      <c r="M1087" s="59">
        <f t="shared" si="30"/>
        <v>136164.03</v>
      </c>
      <c r="N1087" s="90">
        <v>45841</v>
      </c>
      <c r="O1087" s="22" t="s">
        <v>955</v>
      </c>
    </row>
    <row r="1088" spans="2:15">
      <c r="B1088" s="20" t="s">
        <v>1673</v>
      </c>
      <c r="C1088" s="61" t="s">
        <v>1674</v>
      </c>
      <c r="D1088" s="19" t="s">
        <v>19</v>
      </c>
      <c r="E1088" s="184" t="str">
        <f>VLOOKUP(D1088,'pomocna tabulka'!$B$2:$D$12,3,0)</f>
        <v>Úrad vlády SR</v>
      </c>
      <c r="F1088" s="145" t="str">
        <f>+IFERROR(VLOOKUP(VALUE(MID($B1088,11,1)),'pomocna tabulka'!$F$2:$G$7,2,0),"")</f>
        <v>Priebežná platba</v>
      </c>
      <c r="G1088" s="22" t="s">
        <v>256</v>
      </c>
      <c r="H1088" s="112">
        <v>30086.78</v>
      </c>
      <c r="I1088" s="22" t="s">
        <v>257</v>
      </c>
      <c r="J1088" s="86">
        <v>5309.43</v>
      </c>
      <c r="K1088" s="23"/>
      <c r="L1088" s="86">
        <v>0</v>
      </c>
      <c r="M1088" s="59">
        <f t="shared" si="30"/>
        <v>35396.21</v>
      </c>
      <c r="N1088" s="90">
        <v>45841</v>
      </c>
      <c r="O1088" s="22" t="s">
        <v>955</v>
      </c>
    </row>
    <row r="1089" spans="2:15">
      <c r="B1089" s="20" t="s">
        <v>1675</v>
      </c>
      <c r="C1089" s="61" t="s">
        <v>1676</v>
      </c>
      <c r="D1089" s="19" t="s">
        <v>19</v>
      </c>
      <c r="E1089" s="184" t="str">
        <f>VLOOKUP(D1089,'pomocna tabulka'!$B$2:$D$12,3,0)</f>
        <v>Úrad vlády SR</v>
      </c>
      <c r="F1089" s="145" t="str">
        <f>+IFERROR(VLOOKUP(VALUE(MID($B1089,11,1)),'pomocna tabulka'!$F$2:$G$7,2,0),"")</f>
        <v>Zálohová platba</v>
      </c>
      <c r="G1089" s="22" t="s">
        <v>256</v>
      </c>
      <c r="H1089" s="112">
        <v>34986</v>
      </c>
      <c r="I1089" s="22" t="s">
        <v>257</v>
      </c>
      <c r="J1089" s="86">
        <v>6174</v>
      </c>
      <c r="K1089" s="23"/>
      <c r="L1089" s="86">
        <v>0</v>
      </c>
      <c r="M1089" s="59">
        <f t="shared" si="30"/>
        <v>41160</v>
      </c>
      <c r="N1089" s="90">
        <v>45841</v>
      </c>
      <c r="O1089" s="22" t="s">
        <v>955</v>
      </c>
    </row>
    <row r="1090" spans="2:15" ht="26.25">
      <c r="B1090" s="20" t="s">
        <v>1677</v>
      </c>
      <c r="C1090" s="28" t="s">
        <v>1678</v>
      </c>
      <c r="D1090" s="19" t="s">
        <v>314</v>
      </c>
      <c r="E1090" s="144" t="str">
        <f>VLOOKUP(D1090,'pomocna tabulka'!$B$2:$D$12,3,0)</f>
        <v xml:space="preserve">Slovenská inovačná a energetická agentúra </v>
      </c>
      <c r="F1090" s="145" t="str">
        <f>+IFERROR(VLOOKUP(VALUE(MID($B1090,11,1)),'pomocna tabulka'!$F$2:$G$7,2,0),"")</f>
        <v>Priebežná platba</v>
      </c>
      <c r="G1090" s="22" t="s">
        <v>315</v>
      </c>
      <c r="H1090" s="112">
        <v>43848.86</v>
      </c>
      <c r="I1090" s="22" t="s">
        <v>31</v>
      </c>
      <c r="J1090" s="86">
        <v>7738.03</v>
      </c>
      <c r="K1090" s="23"/>
      <c r="L1090" s="86">
        <v>0</v>
      </c>
      <c r="M1090" s="59">
        <f t="shared" si="30"/>
        <v>51586.89</v>
      </c>
      <c r="N1090" s="90">
        <v>45841</v>
      </c>
      <c r="O1090" s="22" t="s">
        <v>955</v>
      </c>
    </row>
    <row r="1091" spans="2:15">
      <c r="B1091" s="20" t="s">
        <v>1679</v>
      </c>
      <c r="C1091" s="28" t="s">
        <v>552</v>
      </c>
      <c r="D1091" s="34" t="s">
        <v>29</v>
      </c>
      <c r="E1091" s="134" t="str">
        <f>VLOOKUP(D1091,'pomocna tabulka'!$B$2:$D$12,3,0)</f>
        <v>MIRRI SR</v>
      </c>
      <c r="F1091" s="142" t="str">
        <f>+IFERROR(VLOOKUP(VALUE(MID($B1091,11,1)),'pomocna tabulka'!$F$2:$G$7,2,0),"")</f>
        <v>Priebežná platba</v>
      </c>
      <c r="G1091" s="19" t="s">
        <v>315</v>
      </c>
      <c r="H1091" s="29">
        <v>49082.19</v>
      </c>
      <c r="I1091" s="19" t="s">
        <v>316</v>
      </c>
      <c r="J1091" s="88">
        <v>16374.77</v>
      </c>
      <c r="K1091" s="17" t="s">
        <v>65</v>
      </c>
      <c r="L1091" s="88">
        <v>4730.6400000000003</v>
      </c>
      <c r="M1091" s="59">
        <f t="shared" si="30"/>
        <v>70187.600000000006</v>
      </c>
      <c r="N1091" s="87">
        <v>45841</v>
      </c>
      <c r="O1091" s="148" t="s">
        <v>36</v>
      </c>
    </row>
    <row r="1092" spans="2:15">
      <c r="B1092" s="20" t="s">
        <v>1680</v>
      </c>
      <c r="C1092" s="28" t="s">
        <v>504</v>
      </c>
      <c r="D1092" s="34" t="s">
        <v>29</v>
      </c>
      <c r="E1092" s="144" t="str">
        <f>VLOOKUP(D1092,'pomocna tabulka'!$B$2:$D$12,3,0)</f>
        <v>MIRRI SR</v>
      </c>
      <c r="F1092" s="145" t="str">
        <f>+IFERROR(VLOOKUP(VALUE(MID($B1092,11,1)),'pomocna tabulka'!$F$2:$G$7,2,0),"")</f>
        <v>Priebežná platba</v>
      </c>
      <c r="G1092" s="22" t="s">
        <v>20</v>
      </c>
      <c r="H1092" s="112">
        <v>29951.919999999998</v>
      </c>
      <c r="I1092" s="22" t="s">
        <v>21</v>
      </c>
      <c r="J1092" s="45">
        <v>9993.49</v>
      </c>
      <c r="K1092" s="23" t="s">
        <v>1036</v>
      </c>
      <c r="L1092" s="86">
        <v>861.02</v>
      </c>
      <c r="M1092" s="59">
        <f t="shared" si="30"/>
        <v>40806.429999999993</v>
      </c>
      <c r="N1092" s="87">
        <v>45841</v>
      </c>
      <c r="O1092" s="148" t="s">
        <v>36</v>
      </c>
    </row>
    <row r="1093" spans="2:15">
      <c r="B1093" s="20" t="s">
        <v>1681</v>
      </c>
      <c r="C1093" s="28" t="s">
        <v>130</v>
      </c>
      <c r="D1093" s="32" t="s">
        <v>19</v>
      </c>
      <c r="E1093" s="144" t="str">
        <f>VLOOKUP(D1093,'pomocna tabulka'!$B$2:$D$12,3,0)</f>
        <v>Úrad vlády SR</v>
      </c>
      <c r="F1093" s="145" t="str">
        <f>+IFERROR(VLOOKUP(VALUE(MID($B1093,11,1)),'pomocna tabulka'!$F$2:$G$7,2,0),"")</f>
        <v>Priebežná platba</v>
      </c>
      <c r="G1093" s="22" t="s">
        <v>256</v>
      </c>
      <c r="H1093" s="112">
        <v>4903.3100000000004</v>
      </c>
      <c r="I1093" s="22" t="s">
        <v>257</v>
      </c>
      <c r="J1093" s="86">
        <v>865.29</v>
      </c>
      <c r="K1093" s="23"/>
      <c r="L1093" s="86">
        <v>0</v>
      </c>
      <c r="M1093" s="59">
        <f t="shared" si="30"/>
        <v>5768.6</v>
      </c>
      <c r="N1093" s="87">
        <v>45841</v>
      </c>
      <c r="O1093" s="22" t="s">
        <v>955</v>
      </c>
    </row>
    <row r="1094" spans="2:15">
      <c r="B1094" s="20" t="s">
        <v>1682</v>
      </c>
      <c r="C1094" s="28" t="s">
        <v>323</v>
      </c>
      <c r="D1094" s="32" t="s">
        <v>255</v>
      </c>
      <c r="E1094" s="144" t="str">
        <f>VLOOKUP(D1094,'pomocna tabulka'!$B$2:$D$12,3,0)</f>
        <v>Ministerstvo zdravotníctva SR</v>
      </c>
      <c r="F1094" s="145" t="str">
        <f>+IFERROR(VLOOKUP(VALUE(MID($B1094,11,1)),'pomocna tabulka'!$F$2:$G$7,2,0),"")</f>
        <v>Zálohová platba</v>
      </c>
      <c r="G1094" s="22" t="s">
        <v>256</v>
      </c>
      <c r="H1094" s="112">
        <v>2550000</v>
      </c>
      <c r="I1094" s="22" t="s">
        <v>257</v>
      </c>
      <c r="J1094" s="86">
        <v>450000</v>
      </c>
      <c r="K1094" s="23"/>
      <c r="L1094" s="86"/>
      <c r="M1094" s="59">
        <f t="shared" si="30"/>
        <v>3000000</v>
      </c>
      <c r="N1094" s="90">
        <v>45842</v>
      </c>
      <c r="O1094" s="22" t="s">
        <v>955</v>
      </c>
    </row>
    <row r="1095" spans="2:15">
      <c r="B1095" s="20" t="s">
        <v>1683</v>
      </c>
      <c r="C1095" s="28" t="s">
        <v>917</v>
      </c>
      <c r="D1095" s="34" t="s">
        <v>29</v>
      </c>
      <c r="E1095" s="144" t="str">
        <f>VLOOKUP(D1095,'pomocna tabulka'!$B$2:$D$12,3,0)</f>
        <v>MIRRI SR</v>
      </c>
      <c r="F1095" s="145" t="str">
        <f>+IFERROR(VLOOKUP(VALUE(MID($B1095,11,1)),'pomocna tabulka'!$F$2:$G$7,2,0),"")</f>
        <v>Priebežná platba</v>
      </c>
      <c r="G1095" s="22" t="s">
        <v>30</v>
      </c>
      <c r="H1095" s="112">
        <v>42022.36</v>
      </c>
      <c r="I1095" s="22" t="s">
        <v>31</v>
      </c>
      <c r="J1095" s="86">
        <v>9212.11</v>
      </c>
      <c r="K1095" s="17" t="s">
        <v>65</v>
      </c>
      <c r="L1095" s="86">
        <v>4050.2</v>
      </c>
      <c r="M1095" s="59">
        <f t="shared" si="30"/>
        <v>55284.67</v>
      </c>
      <c r="N1095" s="90">
        <v>45842</v>
      </c>
      <c r="O1095" s="22" t="s">
        <v>955</v>
      </c>
    </row>
    <row r="1096" spans="2:15">
      <c r="B1096" s="20" t="s">
        <v>1684</v>
      </c>
      <c r="C1096" s="28" t="s">
        <v>56</v>
      </c>
      <c r="D1096" s="32" t="s">
        <v>19</v>
      </c>
      <c r="E1096" s="144" t="str">
        <f>VLOOKUP(D1096,'pomocna tabulka'!$B$2:$D$12,3,0)</f>
        <v>Úrad vlády SR</v>
      </c>
      <c r="F1096" s="145" t="str">
        <f>+IFERROR(VLOOKUP(VALUE(MID($B1096,11,1)),'pomocna tabulka'!$F$2:$G$7,2,0),"")</f>
        <v>Zálohová platba</v>
      </c>
      <c r="G1096" s="22" t="s">
        <v>256</v>
      </c>
      <c r="H1096" s="112">
        <v>29750</v>
      </c>
      <c r="I1096" s="22" t="s">
        <v>257</v>
      </c>
      <c r="J1096" s="86">
        <v>5250</v>
      </c>
      <c r="K1096" s="23"/>
      <c r="L1096" s="86">
        <v>0</v>
      </c>
      <c r="M1096" s="59">
        <f t="shared" ref="M1096:M1097" si="31">SUM(H1096+J1096+L1096)</f>
        <v>35000</v>
      </c>
      <c r="N1096" s="90">
        <v>45842</v>
      </c>
      <c r="O1096" s="22" t="s">
        <v>955</v>
      </c>
    </row>
    <row r="1097" spans="2:15">
      <c r="B1097" s="20" t="s">
        <v>1685</v>
      </c>
      <c r="C1097" s="28" t="s">
        <v>830</v>
      </c>
      <c r="D1097" s="32" t="s">
        <v>19</v>
      </c>
      <c r="E1097" s="144" t="str">
        <f>VLOOKUP(D1097,'pomocna tabulka'!$B$2:$D$12,3,0)</f>
        <v>Úrad vlády SR</v>
      </c>
      <c r="F1097" s="145" t="str">
        <f>+IFERROR(VLOOKUP(VALUE(MID($B1097,11,1)),'pomocna tabulka'!$F$2:$G$7,2,0),"")</f>
        <v>Priebežná platba</v>
      </c>
      <c r="G1097" s="22" t="s">
        <v>256</v>
      </c>
      <c r="H1097" s="112">
        <v>9806.56</v>
      </c>
      <c r="I1097" s="22" t="s">
        <v>257</v>
      </c>
      <c r="J1097" s="86">
        <v>1730.57</v>
      </c>
      <c r="K1097" s="23"/>
      <c r="L1097" s="86">
        <v>0</v>
      </c>
      <c r="M1097" s="59">
        <f t="shared" si="31"/>
        <v>11537.13</v>
      </c>
      <c r="N1097" s="90">
        <v>45842</v>
      </c>
      <c r="O1097" s="22" t="s">
        <v>955</v>
      </c>
    </row>
    <row r="1098" spans="2:15">
      <c r="B1098" s="20" t="s">
        <v>1686</v>
      </c>
      <c r="C1098" s="28" t="s">
        <v>270</v>
      </c>
      <c r="D1098" s="32" t="s">
        <v>255</v>
      </c>
      <c r="E1098" s="144" t="str">
        <f>VLOOKUP(D1098,'pomocna tabulka'!$B$2:$D$12,3,0)</f>
        <v>Ministerstvo zdravotníctva SR</v>
      </c>
      <c r="F1098" s="145" t="str">
        <f>+IFERROR(VLOOKUP(VALUE(MID($B1098,11,1)),'pomocna tabulka'!$F$2:$G$7,2,0),"")</f>
        <v>Zálohová platba</v>
      </c>
      <c r="G1098" s="22" t="s">
        <v>256</v>
      </c>
      <c r="H1098" s="112">
        <v>153000</v>
      </c>
      <c r="I1098" s="22" t="s">
        <v>257</v>
      </c>
      <c r="J1098" s="86">
        <v>27000</v>
      </c>
      <c r="K1098" s="23"/>
      <c r="L1098" s="86">
        <v>0</v>
      </c>
      <c r="M1098" s="59">
        <f t="shared" ref="M1098:M1159" si="32">SUM(H1098+J1098+L1098)</f>
        <v>180000</v>
      </c>
      <c r="N1098" s="87">
        <v>45841</v>
      </c>
      <c r="O1098" s="148" t="s">
        <v>36</v>
      </c>
    </row>
    <row r="1099" spans="2:15">
      <c r="B1099" s="20" t="s">
        <v>1687</v>
      </c>
      <c r="C1099" s="28" t="s">
        <v>465</v>
      </c>
      <c r="D1099" s="32" t="s">
        <v>19</v>
      </c>
      <c r="E1099" s="144" t="str">
        <f>VLOOKUP(D1099,'pomocna tabulka'!$B$2:$D$12,3,0)</f>
        <v>Úrad vlády SR</v>
      </c>
      <c r="F1099" s="145" t="str">
        <f>+IFERROR(VLOOKUP(VALUE(MID($B1099,11,1)),'pomocna tabulka'!$F$2:$G$7,2,0),"")</f>
        <v>Priebežná platba</v>
      </c>
      <c r="G1099" s="22" t="s">
        <v>256</v>
      </c>
      <c r="H1099" s="112">
        <v>101139.76</v>
      </c>
      <c r="I1099" s="22" t="s">
        <v>257</v>
      </c>
      <c r="J1099" s="86">
        <v>17848.189999999999</v>
      </c>
      <c r="K1099" s="23"/>
      <c r="L1099" s="86">
        <v>0</v>
      </c>
      <c r="M1099" s="59">
        <f t="shared" si="32"/>
        <v>118987.95</v>
      </c>
      <c r="N1099" s="90">
        <v>45842</v>
      </c>
      <c r="O1099" s="22" t="s">
        <v>955</v>
      </c>
    </row>
    <row r="1100" spans="2:15">
      <c r="B1100" s="20" t="s">
        <v>1688</v>
      </c>
      <c r="C1100" s="28" t="s">
        <v>1689</v>
      </c>
      <c r="D1100" s="32" t="s">
        <v>19</v>
      </c>
      <c r="E1100" s="144" t="str">
        <f>VLOOKUP(D1100,'pomocna tabulka'!$B$2:$D$12,3,0)</f>
        <v>Úrad vlády SR</v>
      </c>
      <c r="F1100" s="145" t="str">
        <f>+IFERROR(VLOOKUP(VALUE(MID($B1100,11,1)),'pomocna tabulka'!$F$2:$G$7,2,0),"")</f>
        <v>Priebežná platba</v>
      </c>
      <c r="G1100" s="22" t="s">
        <v>256</v>
      </c>
      <c r="H1100" s="112">
        <v>9532.7800000000007</v>
      </c>
      <c r="I1100" s="22" t="s">
        <v>257</v>
      </c>
      <c r="J1100" s="86">
        <v>1682.26</v>
      </c>
      <c r="K1100" s="23"/>
      <c r="L1100" s="86">
        <v>0</v>
      </c>
      <c r="M1100" s="59">
        <f t="shared" si="32"/>
        <v>11215.04</v>
      </c>
      <c r="N1100" s="90">
        <v>45842</v>
      </c>
      <c r="O1100" s="22" t="s">
        <v>955</v>
      </c>
    </row>
    <row r="1101" spans="2:15">
      <c r="B1101" s="20" t="s">
        <v>1690</v>
      </c>
      <c r="C1101" s="28" t="s">
        <v>1691</v>
      </c>
      <c r="D1101" s="32" t="s">
        <v>29</v>
      </c>
      <c r="E1101" s="144" t="str">
        <f>VLOOKUP(D1101,'pomocna tabulka'!$B$2:$D$12,3,0)</f>
        <v>MIRRI SR</v>
      </c>
      <c r="F1101" s="145" t="str">
        <f>+IFERROR(VLOOKUP(VALUE(MID($B1101,11,1)),'pomocna tabulka'!$F$2:$G$7,2,0),"")</f>
        <v>Zálohová platba</v>
      </c>
      <c r="G1101" s="22" t="s">
        <v>30</v>
      </c>
      <c r="H1101" s="112">
        <v>425000</v>
      </c>
      <c r="I1101" s="22" t="s">
        <v>31</v>
      </c>
      <c r="J1101" s="86">
        <v>75000</v>
      </c>
      <c r="K1101" s="23"/>
      <c r="L1101" s="86">
        <v>0</v>
      </c>
      <c r="M1101" s="59">
        <f t="shared" si="32"/>
        <v>500000</v>
      </c>
      <c r="N1101" s="90">
        <v>45842</v>
      </c>
      <c r="O1101" s="22" t="s">
        <v>955</v>
      </c>
    </row>
    <row r="1102" spans="2:15">
      <c r="B1102" s="20" t="s">
        <v>1692</v>
      </c>
      <c r="C1102" s="28" t="s">
        <v>67</v>
      </c>
      <c r="D1102" s="32" t="s">
        <v>19</v>
      </c>
      <c r="E1102" s="144" t="str">
        <f>VLOOKUP(D1102,'pomocna tabulka'!$B$2:$D$12,3,0)</f>
        <v>Úrad vlády SR</v>
      </c>
      <c r="F1102" s="145" t="str">
        <f>+IFERROR(VLOOKUP(VALUE(MID($B1102,11,1)),'pomocna tabulka'!$F$2:$G$7,2,0),"")</f>
        <v>Priebežná platba</v>
      </c>
      <c r="G1102" s="22" t="s">
        <v>256</v>
      </c>
      <c r="H1102" s="112">
        <v>4903.28</v>
      </c>
      <c r="I1102" s="22" t="s">
        <v>257</v>
      </c>
      <c r="J1102" s="86">
        <v>865.28</v>
      </c>
      <c r="K1102" s="23"/>
      <c r="L1102" s="86">
        <v>0</v>
      </c>
      <c r="M1102" s="59">
        <f t="shared" si="32"/>
        <v>5768.5599999999995</v>
      </c>
      <c r="N1102" s="90">
        <v>45842</v>
      </c>
      <c r="O1102" s="22" t="s">
        <v>955</v>
      </c>
    </row>
    <row r="1103" spans="2:15">
      <c r="B1103" s="20" t="s">
        <v>1693</v>
      </c>
      <c r="C1103" s="28" t="s">
        <v>939</v>
      </c>
      <c r="D1103" s="32" t="s">
        <v>19</v>
      </c>
      <c r="E1103" s="144" t="str">
        <f>VLOOKUP(D1103,'pomocna tabulka'!$B$2:$D$12,3,0)</f>
        <v>Úrad vlády SR</v>
      </c>
      <c r="F1103" s="145" t="str">
        <f>+IFERROR(VLOOKUP(VALUE(MID($B1103,11,1)),'pomocna tabulka'!$F$2:$G$7,2,0),"")</f>
        <v>Zálohová platba</v>
      </c>
      <c r="G1103" s="22" t="s">
        <v>256</v>
      </c>
      <c r="H1103" s="112">
        <v>34799</v>
      </c>
      <c r="I1103" s="22" t="s">
        <v>257</v>
      </c>
      <c r="J1103" s="86">
        <v>6141</v>
      </c>
      <c r="K1103" s="23"/>
      <c r="L1103" s="86">
        <v>0</v>
      </c>
      <c r="M1103" s="59">
        <f t="shared" si="32"/>
        <v>40940</v>
      </c>
      <c r="N1103" s="90">
        <v>45842</v>
      </c>
      <c r="O1103" s="22" t="s">
        <v>955</v>
      </c>
    </row>
    <row r="1104" spans="2:15">
      <c r="B1104" s="20" t="s">
        <v>1694</v>
      </c>
      <c r="C1104" s="28" t="s">
        <v>161</v>
      </c>
      <c r="D1104" s="32" t="s">
        <v>19</v>
      </c>
      <c r="E1104" s="144" t="str">
        <f>VLOOKUP(D1104,'pomocna tabulka'!$B$2:$D$12,3,0)</f>
        <v>Úrad vlády SR</v>
      </c>
      <c r="F1104" s="145" t="str">
        <f>+IFERROR(VLOOKUP(VALUE(MID($B1104,11,1)),'pomocna tabulka'!$F$2:$G$7,2,0),"")</f>
        <v>Priebežná platba</v>
      </c>
      <c r="G1104" s="22" t="s">
        <v>256</v>
      </c>
      <c r="H1104" s="112">
        <v>7354.92</v>
      </c>
      <c r="I1104" s="22" t="s">
        <v>257</v>
      </c>
      <c r="J1104" s="86">
        <v>1297.93</v>
      </c>
      <c r="K1104" s="23"/>
      <c r="L1104" s="86">
        <v>0</v>
      </c>
      <c r="M1104" s="59">
        <f t="shared" si="32"/>
        <v>8652.85</v>
      </c>
      <c r="N1104" s="90">
        <v>45842</v>
      </c>
      <c r="O1104" s="22" t="s">
        <v>955</v>
      </c>
    </row>
    <row r="1105" spans="2:15">
      <c r="B1105" s="20" t="s">
        <v>1695</v>
      </c>
      <c r="C1105" s="28" t="s">
        <v>415</v>
      </c>
      <c r="D1105" s="32" t="s">
        <v>19</v>
      </c>
      <c r="E1105" s="144" t="str">
        <f>VLOOKUP(D1105,'pomocna tabulka'!$B$2:$D$12,3,0)</f>
        <v>Úrad vlády SR</v>
      </c>
      <c r="F1105" s="145" t="str">
        <f>+IFERROR(VLOOKUP(VALUE(MID($B1105,11,1)),'pomocna tabulka'!$F$2:$G$7,2,0),"")</f>
        <v>Priebežná platba</v>
      </c>
      <c r="G1105" s="22" t="s">
        <v>256</v>
      </c>
      <c r="H1105" s="112">
        <v>29139.61</v>
      </c>
      <c r="I1105" s="22" t="s">
        <v>257</v>
      </c>
      <c r="J1105" s="86">
        <v>5142.28</v>
      </c>
      <c r="K1105" s="23"/>
      <c r="L1105" s="86">
        <v>0</v>
      </c>
      <c r="M1105" s="59">
        <f t="shared" si="32"/>
        <v>34281.89</v>
      </c>
      <c r="N1105" s="90">
        <v>45845</v>
      </c>
      <c r="O1105" s="22" t="s">
        <v>955</v>
      </c>
    </row>
    <row r="1106" spans="2:15">
      <c r="B1106" s="20" t="s">
        <v>1696</v>
      </c>
      <c r="C1106" s="28" t="s">
        <v>521</v>
      </c>
      <c r="D1106" s="19" t="s">
        <v>314</v>
      </c>
      <c r="E1106" s="144" t="str">
        <f>VLOOKUP(D1106,'pomocna tabulka'!$B$2:$D$12,3,0)</f>
        <v xml:space="preserve">Slovenská inovačná a energetická agentúra </v>
      </c>
      <c r="F1106" s="145" t="str">
        <f>+IFERROR(VLOOKUP(VALUE(MID($B1106,11,1)),'pomocna tabulka'!$F$2:$G$7,2,0),"")</f>
        <v>Predfinancovanie</v>
      </c>
      <c r="G1106" s="22" t="s">
        <v>315</v>
      </c>
      <c r="H1106" s="112">
        <v>63733.66</v>
      </c>
      <c r="I1106" s="22" t="s">
        <v>31</v>
      </c>
      <c r="J1106" s="86">
        <v>11247.12</v>
      </c>
      <c r="K1106" s="23"/>
      <c r="L1106" s="86">
        <v>0</v>
      </c>
      <c r="M1106" s="59">
        <f t="shared" si="32"/>
        <v>74980.78</v>
      </c>
      <c r="N1106" s="90">
        <v>45845</v>
      </c>
      <c r="O1106" s="22" t="s">
        <v>955</v>
      </c>
    </row>
    <row r="1107" spans="2:15">
      <c r="B1107" s="20" t="s">
        <v>1697</v>
      </c>
      <c r="C1107" s="28" t="s">
        <v>450</v>
      </c>
      <c r="D1107" s="32" t="s">
        <v>19</v>
      </c>
      <c r="E1107" s="144" t="str">
        <f>VLOOKUP(D1107,'pomocna tabulka'!$B$2:$D$12,3,0)</f>
        <v>Úrad vlády SR</v>
      </c>
      <c r="F1107" s="145" t="str">
        <f>+IFERROR(VLOOKUP(VALUE(MID($B1107,11,1)),'pomocna tabulka'!$F$2:$G$7,2,0),"")</f>
        <v>Priebežná platba</v>
      </c>
      <c r="G1107" s="22" t="s">
        <v>256</v>
      </c>
      <c r="H1107" s="112">
        <v>4903.33</v>
      </c>
      <c r="I1107" s="22" t="s">
        <v>257</v>
      </c>
      <c r="J1107" s="86">
        <v>865.29</v>
      </c>
      <c r="K1107" s="23"/>
      <c r="L1107" s="86">
        <v>0</v>
      </c>
      <c r="M1107" s="59">
        <f t="shared" si="32"/>
        <v>5768.62</v>
      </c>
      <c r="N1107" s="90">
        <v>45845</v>
      </c>
      <c r="O1107" s="22" t="s">
        <v>955</v>
      </c>
    </row>
    <row r="1108" spans="2:15">
      <c r="B1108" s="20" t="s">
        <v>1698</v>
      </c>
      <c r="C1108" s="28" t="s">
        <v>1699</v>
      </c>
      <c r="D1108" s="34" t="s">
        <v>29</v>
      </c>
      <c r="E1108" s="144" t="str">
        <f>VLOOKUP(D1108,'pomocna tabulka'!$B$2:$D$12,3,0)</f>
        <v>MIRRI SR</v>
      </c>
      <c r="F1108" s="145" t="str">
        <f>+IFERROR(VLOOKUP(VALUE(MID($B1108,11,1)),'pomocna tabulka'!$F$2:$G$7,2,0),"")</f>
        <v>Zálohová platba</v>
      </c>
      <c r="G1108" s="22" t="s">
        <v>30</v>
      </c>
      <c r="H1108" s="112">
        <v>378690.01</v>
      </c>
      <c r="I1108" s="22" t="s">
        <v>31</v>
      </c>
      <c r="J1108" s="86">
        <v>31186.240000000002</v>
      </c>
      <c r="K1108" s="23"/>
      <c r="L1108" s="86">
        <v>0</v>
      </c>
      <c r="M1108" s="59">
        <f t="shared" si="32"/>
        <v>409876.25</v>
      </c>
      <c r="N1108" s="90">
        <v>45845</v>
      </c>
      <c r="O1108" s="22" t="s">
        <v>955</v>
      </c>
    </row>
    <row r="1109" spans="2:15">
      <c r="B1109" s="20" t="s">
        <v>1700</v>
      </c>
      <c r="C1109" s="28" t="s">
        <v>509</v>
      </c>
      <c r="D1109" s="34" t="s">
        <v>29</v>
      </c>
      <c r="E1109" s="144" t="str">
        <f>VLOOKUP(D1109,'pomocna tabulka'!$B$2:$D$12,3,0)</f>
        <v>MIRRI SR</v>
      </c>
      <c r="F1109" s="145" t="str">
        <f>+IFERROR(VLOOKUP(VALUE(MID($B1109,11,1)),'pomocna tabulka'!$F$2:$G$7,2,0),"")</f>
        <v>Zálohová platba</v>
      </c>
      <c r="G1109" s="22" t="s">
        <v>30</v>
      </c>
      <c r="H1109" s="112">
        <v>874824.3</v>
      </c>
      <c r="I1109" s="22" t="s">
        <v>31</v>
      </c>
      <c r="J1109" s="86">
        <v>291858.3</v>
      </c>
      <c r="K1109" s="23" t="s">
        <v>65</v>
      </c>
      <c r="L1109" s="86">
        <v>84317.4</v>
      </c>
      <c r="M1109" s="59">
        <f t="shared" si="32"/>
        <v>1251000</v>
      </c>
      <c r="N1109" s="90">
        <v>45845</v>
      </c>
      <c r="O1109" s="22" t="s">
        <v>955</v>
      </c>
    </row>
    <row r="1110" spans="2:15">
      <c r="B1110" s="20" t="s">
        <v>1701</v>
      </c>
      <c r="C1110" s="28" t="s">
        <v>144</v>
      </c>
      <c r="D1110" s="32" t="s">
        <v>19</v>
      </c>
      <c r="E1110" s="144" t="str">
        <f>VLOOKUP(D1110,'pomocna tabulka'!$B$2:$D$12,3,0)</f>
        <v>Úrad vlády SR</v>
      </c>
      <c r="F1110" s="145" t="str">
        <f>+IFERROR(VLOOKUP(VALUE(MID($B1110,11,1)),'pomocna tabulka'!$F$2:$G$7,2,0),"")</f>
        <v>Zálohová platba</v>
      </c>
      <c r="G1110" s="22" t="s">
        <v>256</v>
      </c>
      <c r="H1110" s="112">
        <v>12240</v>
      </c>
      <c r="I1110" s="22" t="s">
        <v>257</v>
      </c>
      <c r="J1110" s="86">
        <v>2160</v>
      </c>
      <c r="K1110" s="23"/>
      <c r="L1110" s="86">
        <v>0</v>
      </c>
      <c r="M1110" s="59">
        <f t="shared" si="32"/>
        <v>14400</v>
      </c>
      <c r="N1110" s="90">
        <v>45845</v>
      </c>
      <c r="O1110" s="22" t="s">
        <v>955</v>
      </c>
    </row>
    <row r="1111" spans="2:15">
      <c r="B1111" s="20" t="s">
        <v>1702</v>
      </c>
      <c r="C1111" s="28" t="s">
        <v>287</v>
      </c>
      <c r="D1111" s="32" t="s">
        <v>19</v>
      </c>
      <c r="E1111" s="144" t="str">
        <f>VLOOKUP(D1111,'pomocna tabulka'!$B$2:$D$12,3,0)</f>
        <v>Úrad vlády SR</v>
      </c>
      <c r="F1111" s="145" t="str">
        <f>+IFERROR(VLOOKUP(VALUE(MID($B1111,11,1)),'pomocna tabulka'!$F$2:$G$7,2,0),"")</f>
        <v>Priebežná platba</v>
      </c>
      <c r="G1111" s="22" t="s">
        <v>256</v>
      </c>
      <c r="H1111" s="112">
        <v>9174.73</v>
      </c>
      <c r="I1111" s="22" t="s">
        <v>257</v>
      </c>
      <c r="J1111" s="86">
        <v>1619.07</v>
      </c>
      <c r="K1111" s="23"/>
      <c r="L1111" s="86">
        <v>0</v>
      </c>
      <c r="M1111" s="59">
        <f t="shared" si="32"/>
        <v>10793.8</v>
      </c>
      <c r="N1111" s="90">
        <v>45845</v>
      </c>
      <c r="O1111" s="22" t="s">
        <v>955</v>
      </c>
    </row>
    <row r="1112" spans="2:15">
      <c r="B1112" s="20" t="s">
        <v>1703</v>
      </c>
      <c r="C1112" s="28" t="s">
        <v>1704</v>
      </c>
      <c r="D1112" s="32" t="s">
        <v>19</v>
      </c>
      <c r="E1112" s="144" t="str">
        <f>VLOOKUP(D1112,'pomocna tabulka'!$B$2:$D$12,3,0)</f>
        <v>Úrad vlády SR</v>
      </c>
      <c r="F1112" s="145" t="str">
        <f>+IFERROR(VLOOKUP(VALUE(MID($B1112,11,1)),'pomocna tabulka'!$F$2:$G$7,2,0),"")</f>
        <v>Zálohová platba</v>
      </c>
      <c r="G1112" s="22" t="s">
        <v>256</v>
      </c>
      <c r="H1112" s="112">
        <v>59500</v>
      </c>
      <c r="I1112" s="22" t="s">
        <v>257</v>
      </c>
      <c r="J1112" s="86">
        <v>10500</v>
      </c>
      <c r="K1112" s="23"/>
      <c r="L1112" s="86">
        <v>0</v>
      </c>
      <c r="M1112" s="59">
        <f t="shared" si="32"/>
        <v>70000</v>
      </c>
      <c r="N1112" s="90">
        <v>45846</v>
      </c>
      <c r="O1112" s="22" t="s">
        <v>955</v>
      </c>
    </row>
    <row r="1113" spans="2:15">
      <c r="B1113" s="20" t="s">
        <v>1705</v>
      </c>
      <c r="C1113" s="28" t="s">
        <v>1171</v>
      </c>
      <c r="D1113" s="32" t="s">
        <v>29</v>
      </c>
      <c r="E1113" s="144" t="str">
        <f>VLOOKUP(D1113,'pomocna tabulka'!$B$2:$D$12,3,0)</f>
        <v>MIRRI SR</v>
      </c>
      <c r="F1113" s="145" t="str">
        <f>+IFERROR(VLOOKUP(VALUE(MID($B1113,11,1)),'pomocna tabulka'!$F$2:$G$7,2,0),"")</f>
        <v>Priebežná platba</v>
      </c>
      <c r="G1113" s="22" t="s">
        <v>30</v>
      </c>
      <c r="H1113" s="112">
        <v>67096.350000000006</v>
      </c>
      <c r="I1113" s="22" t="s">
        <v>31</v>
      </c>
      <c r="J1113" s="86">
        <v>14708.82</v>
      </c>
      <c r="K1113" s="23" t="s">
        <v>65</v>
      </c>
      <c r="L1113" s="86">
        <v>6466.88</v>
      </c>
      <c r="M1113" s="59">
        <f t="shared" si="32"/>
        <v>88272.050000000017</v>
      </c>
      <c r="N1113" s="90">
        <v>45845</v>
      </c>
      <c r="O1113" s="22" t="s">
        <v>955</v>
      </c>
    </row>
    <row r="1114" spans="2:15" ht="26.25">
      <c r="B1114" s="20" t="s">
        <v>1706</v>
      </c>
      <c r="C1114" s="28" t="s">
        <v>118</v>
      </c>
      <c r="D1114" s="32" t="s">
        <v>29</v>
      </c>
      <c r="E1114" s="144" t="str">
        <f>VLOOKUP(D1114,'pomocna tabulka'!$B$2:$D$12,3,0)</f>
        <v>MIRRI SR</v>
      </c>
      <c r="F1114" s="145" t="str">
        <f>+IFERROR(VLOOKUP(VALUE(MID($B1114,11,1)),'pomocna tabulka'!$F$2:$G$7,2,0),"")</f>
        <v>Priebežná platba</v>
      </c>
      <c r="G1114" s="22" t="s">
        <v>30</v>
      </c>
      <c r="H1114" s="112">
        <v>324334.78999999998</v>
      </c>
      <c r="I1114" s="22" t="s">
        <v>31</v>
      </c>
      <c r="J1114" s="86">
        <v>108204.36</v>
      </c>
      <c r="K1114" s="23" t="s">
        <v>65</v>
      </c>
      <c r="L1114" s="86">
        <v>31260.07</v>
      </c>
      <c r="M1114" s="59">
        <f t="shared" si="32"/>
        <v>463799.22</v>
      </c>
      <c r="N1114" s="90">
        <v>45845</v>
      </c>
      <c r="O1114" s="148" t="s">
        <v>36</v>
      </c>
    </row>
    <row r="1115" spans="2:15">
      <c r="B1115" s="20" t="s">
        <v>1707</v>
      </c>
      <c r="C1115" s="28" t="s">
        <v>186</v>
      </c>
      <c r="D1115" s="32" t="s">
        <v>19</v>
      </c>
      <c r="E1115" s="144" t="str">
        <f>VLOOKUP(D1115,'pomocna tabulka'!$B$2:$D$12,3,0)</f>
        <v>Úrad vlády SR</v>
      </c>
      <c r="F1115" s="145" t="str">
        <f>+IFERROR(VLOOKUP(VALUE(MID($B1115,11,1)),'pomocna tabulka'!$F$2:$G$7,2,0),"")</f>
        <v>Priebežná platba</v>
      </c>
      <c r="G1115" s="22" t="s">
        <v>256</v>
      </c>
      <c r="H1115" s="112">
        <v>9756.9699999999993</v>
      </c>
      <c r="I1115" s="22" t="s">
        <v>257</v>
      </c>
      <c r="J1115" s="86">
        <v>1721.82</v>
      </c>
      <c r="K1115" s="23"/>
      <c r="L1115" s="86">
        <v>0</v>
      </c>
      <c r="M1115" s="59">
        <f t="shared" si="32"/>
        <v>11478.789999999999</v>
      </c>
      <c r="N1115" s="90">
        <v>45845</v>
      </c>
      <c r="O1115" s="22" t="s">
        <v>955</v>
      </c>
    </row>
    <row r="1116" spans="2:15">
      <c r="B1116" s="20" t="s">
        <v>1708</v>
      </c>
      <c r="C1116" s="28" t="s">
        <v>243</v>
      </c>
      <c r="D1116" s="32" t="s">
        <v>19</v>
      </c>
      <c r="E1116" s="144" t="str">
        <f>VLOOKUP(D1116,'pomocna tabulka'!$B$2:$D$12,3,0)</f>
        <v>Úrad vlády SR</v>
      </c>
      <c r="F1116" s="145" t="str">
        <f>+IFERROR(VLOOKUP(VALUE(MID($B1116,11,1)),'pomocna tabulka'!$F$2:$G$7,2,0),"")</f>
        <v>Priebežná platba</v>
      </c>
      <c r="G1116" s="22" t="s">
        <v>256</v>
      </c>
      <c r="H1116" s="112">
        <v>4903.33</v>
      </c>
      <c r="I1116" s="22" t="s">
        <v>257</v>
      </c>
      <c r="J1116" s="86">
        <v>865.29</v>
      </c>
      <c r="K1116" s="23"/>
      <c r="L1116" s="86">
        <v>0</v>
      </c>
      <c r="M1116" s="59">
        <f t="shared" si="32"/>
        <v>5768.62</v>
      </c>
      <c r="N1116" s="90">
        <v>45846</v>
      </c>
      <c r="O1116" s="22" t="s">
        <v>955</v>
      </c>
    </row>
    <row r="1117" spans="2:15">
      <c r="B1117" s="20" t="s">
        <v>1709</v>
      </c>
      <c r="C1117" s="28" t="s">
        <v>537</v>
      </c>
      <c r="D1117" s="32" t="s">
        <v>19</v>
      </c>
      <c r="E1117" s="144" t="str">
        <f>VLOOKUP(D1117,'pomocna tabulka'!$B$2:$D$12,3,0)</f>
        <v>Úrad vlády SR</v>
      </c>
      <c r="F1117" s="145" t="str">
        <f>+IFERROR(VLOOKUP(VALUE(MID($B1117,11,1)),'pomocna tabulka'!$F$2:$G$7,2,0),"")</f>
        <v>Priebežná platba</v>
      </c>
      <c r="G1117" s="22" t="s">
        <v>256</v>
      </c>
      <c r="H1117" s="112">
        <v>14097.07</v>
      </c>
      <c r="I1117" s="22" t="s">
        <v>257</v>
      </c>
      <c r="J1117" s="86">
        <v>2487.7199999999998</v>
      </c>
      <c r="K1117" s="23"/>
      <c r="L1117" s="86">
        <v>0</v>
      </c>
      <c r="M1117" s="59">
        <f t="shared" si="32"/>
        <v>16584.79</v>
      </c>
      <c r="N1117" s="90">
        <v>45846</v>
      </c>
      <c r="O1117" s="22" t="s">
        <v>955</v>
      </c>
    </row>
    <row r="1118" spans="2:15">
      <c r="B1118" s="20" t="s">
        <v>1710</v>
      </c>
      <c r="C1118" s="28" t="s">
        <v>1711</v>
      </c>
      <c r="D1118" s="32" t="s">
        <v>19</v>
      </c>
      <c r="E1118" s="144" t="str">
        <f>VLOOKUP(D1118,'pomocna tabulka'!$B$2:$D$12,3,0)</f>
        <v>Úrad vlády SR</v>
      </c>
      <c r="F1118" s="145" t="str">
        <f>+IFERROR(VLOOKUP(VALUE(MID($B1118,11,1)),'pomocna tabulka'!$F$2:$G$7,2,0),"")</f>
        <v>Zálohová platba</v>
      </c>
      <c r="G1118" s="22" t="s">
        <v>256</v>
      </c>
      <c r="H1118" s="112">
        <v>25500</v>
      </c>
      <c r="I1118" s="22" t="s">
        <v>257</v>
      </c>
      <c r="J1118" s="86">
        <v>4500</v>
      </c>
      <c r="K1118" s="23"/>
      <c r="L1118" s="86">
        <v>0</v>
      </c>
      <c r="M1118" s="59">
        <f t="shared" si="32"/>
        <v>30000</v>
      </c>
      <c r="N1118" s="90">
        <v>45846</v>
      </c>
      <c r="O1118" s="22" t="s">
        <v>955</v>
      </c>
    </row>
    <row r="1119" spans="2:15">
      <c r="B1119" s="20" t="s">
        <v>1712</v>
      </c>
      <c r="C1119" s="28" t="s">
        <v>504</v>
      </c>
      <c r="D1119" s="32" t="s">
        <v>29</v>
      </c>
      <c r="E1119" s="144" t="str">
        <f>VLOOKUP(D1119,'pomocna tabulka'!$B$2:$D$12,3,0)</f>
        <v>MIRRI SR</v>
      </c>
      <c r="F1119" s="145" t="str">
        <f>+IFERROR(VLOOKUP(VALUE(MID($B1119,11,1)),'pomocna tabulka'!$F$2:$G$7,2,0),"")</f>
        <v>Priebežná platba</v>
      </c>
      <c r="G1119" s="22" t="s">
        <v>20</v>
      </c>
      <c r="H1119" s="112">
        <v>1311653.48</v>
      </c>
      <c r="I1119" s="22" t="s">
        <v>21</v>
      </c>
      <c r="J1119" s="86">
        <v>437634.79</v>
      </c>
      <c r="K1119" s="23" t="s">
        <v>1036</v>
      </c>
      <c r="L1119" s="86">
        <v>9413.26</v>
      </c>
      <c r="M1119" s="59">
        <f t="shared" si="32"/>
        <v>1758701.53</v>
      </c>
      <c r="N1119" s="90">
        <v>45845</v>
      </c>
      <c r="O1119" s="148" t="s">
        <v>36</v>
      </c>
    </row>
    <row r="1120" spans="2:15">
      <c r="B1120" s="20" t="s">
        <v>1712</v>
      </c>
      <c r="C1120" s="28" t="s">
        <v>504</v>
      </c>
      <c r="D1120" s="32" t="s">
        <v>29</v>
      </c>
      <c r="E1120" s="144" t="str">
        <f>VLOOKUP(D1120,'pomocna tabulka'!$B$2:$D$12,3,0)</f>
        <v>MIRRI SR</v>
      </c>
      <c r="F1120" s="145" t="str">
        <f>+IFERROR(VLOOKUP(VALUE(MID($B1120,11,1)),'pomocna tabulka'!$F$2:$G$7,2,0),"")</f>
        <v>Priebežná platba</v>
      </c>
      <c r="G1120" s="22"/>
      <c r="H1120" s="86">
        <v>0</v>
      </c>
      <c r="I1120" s="22"/>
      <c r="J1120" s="86">
        <v>0</v>
      </c>
      <c r="K1120" s="23" t="s">
        <v>224</v>
      </c>
      <c r="L1120" s="86">
        <v>28292.31</v>
      </c>
      <c r="M1120" s="59">
        <f t="shared" si="32"/>
        <v>28292.31</v>
      </c>
      <c r="N1120" s="90">
        <v>45845</v>
      </c>
      <c r="O1120" s="148" t="s">
        <v>36</v>
      </c>
    </row>
    <row r="1121" spans="2:15">
      <c r="B1121" s="20" t="s">
        <v>1713</v>
      </c>
      <c r="C1121" s="28" t="s">
        <v>1608</v>
      </c>
      <c r="D1121" s="32" t="s">
        <v>29</v>
      </c>
      <c r="E1121" s="144" t="str">
        <f>VLOOKUP(D1121,'pomocna tabulka'!$B$2:$D$12,3,0)</f>
        <v>MIRRI SR</v>
      </c>
      <c r="F1121" s="145" t="str">
        <f>+IFERROR(VLOOKUP(VALUE(MID($B1121,11,1)),'pomocna tabulka'!$F$2:$G$7,2,0),"")</f>
        <v>Priebežná platba</v>
      </c>
      <c r="G1121" s="22" t="s">
        <v>30</v>
      </c>
      <c r="H1121" s="112">
        <v>26246.46</v>
      </c>
      <c r="I1121" s="22" t="s">
        <v>31</v>
      </c>
      <c r="J1121" s="86">
        <v>5753.72</v>
      </c>
      <c r="K1121" s="23" t="s">
        <v>65</v>
      </c>
      <c r="L1121" s="86">
        <v>2529.69</v>
      </c>
      <c r="M1121" s="59">
        <f>SUM(H1121+J1121+L1121)</f>
        <v>34529.870000000003</v>
      </c>
      <c r="N1121" s="90">
        <v>45846</v>
      </c>
      <c r="O1121" s="22" t="s">
        <v>955</v>
      </c>
    </row>
    <row r="1122" spans="2:15">
      <c r="B1122" s="20" t="s">
        <v>1714</v>
      </c>
      <c r="C1122" s="28" t="s">
        <v>1715</v>
      </c>
      <c r="D1122" s="32" t="s">
        <v>29</v>
      </c>
      <c r="E1122" s="144" t="str">
        <f>VLOOKUP(D1122,'pomocna tabulka'!$B$2:$D$12,3,0)</f>
        <v>MIRRI SR</v>
      </c>
      <c r="F1122" s="145" t="str">
        <f>+IFERROR(VLOOKUP(VALUE(MID($B1122,11,1)),'pomocna tabulka'!$F$2:$G$7,2,0),"")</f>
        <v>Priebežná platba</v>
      </c>
      <c r="G1122" s="22" t="s">
        <v>30</v>
      </c>
      <c r="H1122" s="112">
        <v>167498.62</v>
      </c>
      <c r="I1122" s="22" t="s">
        <v>31</v>
      </c>
      <c r="J1122" s="86">
        <v>55880.78</v>
      </c>
      <c r="K1122" s="23" t="s">
        <v>65</v>
      </c>
      <c r="L1122" s="86">
        <v>16143.87</v>
      </c>
      <c r="M1122" s="59">
        <f t="shared" si="32"/>
        <v>239523.27</v>
      </c>
      <c r="N1122" s="90">
        <v>45845</v>
      </c>
      <c r="O1122" s="148" t="s">
        <v>36</v>
      </c>
    </row>
    <row r="1123" spans="2:15">
      <c r="B1123" s="20" t="s">
        <v>1716</v>
      </c>
      <c r="C1123" s="28" t="s">
        <v>417</v>
      </c>
      <c r="D1123" s="32" t="s">
        <v>314</v>
      </c>
      <c r="E1123" s="144" t="str">
        <f>VLOOKUP(D1123,'pomocna tabulka'!$B$2:$D$12,3,0)</f>
        <v xml:space="preserve">Slovenská inovačná a energetická agentúra </v>
      </c>
      <c r="F1123" s="145" t="str">
        <f>+IFERROR(VLOOKUP(VALUE(MID($B1123,11,1)),'pomocna tabulka'!$F$2:$G$7,2,0),"")</f>
        <v>Predfinancovanie</v>
      </c>
      <c r="G1123" s="22" t="s">
        <v>315</v>
      </c>
      <c r="H1123" s="112">
        <v>61015.51</v>
      </c>
      <c r="I1123" s="22" t="s">
        <v>31</v>
      </c>
      <c r="J1123" s="86">
        <v>10767.44</v>
      </c>
      <c r="K1123" s="23"/>
      <c r="L1123" s="86">
        <v>0</v>
      </c>
      <c r="M1123" s="59">
        <f t="shared" si="32"/>
        <v>71782.95</v>
      </c>
      <c r="N1123" s="90">
        <v>45846</v>
      </c>
      <c r="O1123" s="22" t="s">
        <v>955</v>
      </c>
    </row>
    <row r="1124" spans="2:15" ht="26.25">
      <c r="B1124" s="20" t="s">
        <v>1717</v>
      </c>
      <c r="C1124" s="28" t="s">
        <v>1718</v>
      </c>
      <c r="D1124" s="32" t="s">
        <v>29</v>
      </c>
      <c r="E1124" s="144" t="str">
        <f>VLOOKUP(D1124,'pomocna tabulka'!$B$2:$D$12,3,0)</f>
        <v>MIRRI SR</v>
      </c>
      <c r="F1124" s="145" t="str">
        <f>+IFERROR(VLOOKUP(VALUE(MID($B1124,11,1)),'pomocna tabulka'!$F$2:$G$7,2,0),"")</f>
        <v>Zálohová platba</v>
      </c>
      <c r="G1124" s="22" t="s">
        <v>197</v>
      </c>
      <c r="H1124" s="112">
        <v>133967.39000000001</v>
      </c>
      <c r="I1124" s="22" t="s">
        <v>198</v>
      </c>
      <c r="J1124" s="86">
        <v>11032.61</v>
      </c>
      <c r="K1124" s="23"/>
      <c r="L1124" s="86">
        <v>0</v>
      </c>
      <c r="M1124" s="59">
        <f t="shared" si="32"/>
        <v>145000</v>
      </c>
      <c r="N1124" s="90">
        <v>45846</v>
      </c>
      <c r="O1124" s="22" t="s">
        <v>955</v>
      </c>
    </row>
    <row r="1125" spans="2:15">
      <c r="B1125" s="20" t="s">
        <v>1719</v>
      </c>
      <c r="C1125" s="28" t="s">
        <v>1094</v>
      </c>
      <c r="D1125" s="32" t="s">
        <v>19</v>
      </c>
      <c r="E1125" s="144" t="str">
        <f>VLOOKUP(D1125,'pomocna tabulka'!$B$2:$D$12,3,0)</f>
        <v>Úrad vlády SR</v>
      </c>
      <c r="F1125" s="145" t="str">
        <f>+IFERROR(VLOOKUP(VALUE(MID($B1125,11,1)),'pomocna tabulka'!$F$2:$G$7,2,0),"")</f>
        <v>Priebežná platba</v>
      </c>
      <c r="G1125" s="22" t="s">
        <v>256</v>
      </c>
      <c r="H1125" s="112">
        <v>14511.46</v>
      </c>
      <c r="I1125" s="22" t="s">
        <v>257</v>
      </c>
      <c r="J1125" s="86">
        <v>2560.84</v>
      </c>
      <c r="K1125" s="23"/>
      <c r="L1125" s="86">
        <v>0</v>
      </c>
      <c r="M1125" s="59">
        <f t="shared" si="32"/>
        <v>17072.3</v>
      </c>
      <c r="N1125" s="90">
        <v>45847</v>
      </c>
      <c r="O1125" s="22" t="s">
        <v>955</v>
      </c>
    </row>
    <row r="1126" spans="2:15">
      <c r="B1126" s="20" t="s">
        <v>1720</v>
      </c>
      <c r="C1126" s="28" t="s">
        <v>138</v>
      </c>
      <c r="D1126" s="32" t="s">
        <v>19</v>
      </c>
      <c r="E1126" s="144" t="str">
        <f>VLOOKUP(D1126,'pomocna tabulka'!$B$2:$D$12,3,0)</f>
        <v>Úrad vlády SR</v>
      </c>
      <c r="F1126" s="145" t="str">
        <f>+IFERROR(VLOOKUP(VALUE(MID($B1126,11,1)),'pomocna tabulka'!$F$2:$G$7,2,0),"")</f>
        <v>Priebežná platba</v>
      </c>
      <c r="G1126" s="22" t="s">
        <v>256</v>
      </c>
      <c r="H1126" s="112">
        <v>4903.33</v>
      </c>
      <c r="I1126" s="22" t="s">
        <v>257</v>
      </c>
      <c r="J1126" s="86">
        <v>865.29</v>
      </c>
      <c r="K1126" s="23"/>
      <c r="L1126" s="86">
        <v>0</v>
      </c>
      <c r="M1126" s="59">
        <f t="shared" si="32"/>
        <v>5768.62</v>
      </c>
      <c r="N1126" s="90">
        <v>45846</v>
      </c>
      <c r="O1126" s="22" t="s">
        <v>955</v>
      </c>
    </row>
    <row r="1127" spans="2:15">
      <c r="B1127" s="20" t="s">
        <v>1721</v>
      </c>
      <c r="C1127" s="28" t="s">
        <v>323</v>
      </c>
      <c r="D1127" s="32" t="s">
        <v>255</v>
      </c>
      <c r="E1127" s="144" t="str">
        <f>VLOOKUP(D1127,'pomocna tabulka'!$B$2:$D$12,3,0)</f>
        <v>Ministerstvo zdravotníctva SR</v>
      </c>
      <c r="F1127" s="145" t="str">
        <f>+IFERROR(VLOOKUP(VALUE(MID($B1127,11,1)),'pomocna tabulka'!$F$2:$G$7,2,0),"")</f>
        <v>Zálohová platba</v>
      </c>
      <c r="G1127" s="22" t="s">
        <v>256</v>
      </c>
      <c r="H1127" s="112">
        <v>40000</v>
      </c>
      <c r="I1127" s="22" t="s">
        <v>257</v>
      </c>
      <c r="J1127" s="86">
        <v>60000</v>
      </c>
      <c r="K1127" s="23"/>
      <c r="L1127" s="86">
        <v>0</v>
      </c>
      <c r="M1127" s="59">
        <f t="shared" si="32"/>
        <v>100000</v>
      </c>
      <c r="N1127" s="90">
        <v>45847</v>
      </c>
      <c r="O1127" s="22" t="s">
        <v>955</v>
      </c>
    </row>
    <row r="1128" spans="2:15">
      <c r="B1128" s="20" t="s">
        <v>1722</v>
      </c>
      <c r="C1128" s="28" t="s">
        <v>1723</v>
      </c>
      <c r="D1128" s="32" t="s">
        <v>19</v>
      </c>
      <c r="E1128" s="144" t="str">
        <f>VLOOKUP(D1128,'pomocna tabulka'!$B$2:$D$12,3,0)</f>
        <v>Úrad vlády SR</v>
      </c>
      <c r="F1128" s="145" t="str">
        <f>+IFERROR(VLOOKUP(VALUE(MID($B1128,11,1)),'pomocna tabulka'!$F$2:$G$7,2,0),"")</f>
        <v>Zálohová platba</v>
      </c>
      <c r="G1128" s="22" t="s">
        <v>256</v>
      </c>
      <c r="H1128" s="112">
        <v>36550</v>
      </c>
      <c r="I1128" s="22" t="s">
        <v>257</v>
      </c>
      <c r="J1128" s="86">
        <v>6450</v>
      </c>
      <c r="K1128" s="23"/>
      <c r="L1128" s="86">
        <v>0</v>
      </c>
      <c r="M1128" s="59">
        <f t="shared" si="32"/>
        <v>43000</v>
      </c>
      <c r="N1128" s="90">
        <v>45847</v>
      </c>
      <c r="O1128" s="22" t="s">
        <v>955</v>
      </c>
    </row>
    <row r="1129" spans="2:15">
      <c r="B1129" s="20" t="s">
        <v>1724</v>
      </c>
      <c r="C1129" s="28" t="s">
        <v>430</v>
      </c>
      <c r="D1129" s="32" t="s">
        <v>19</v>
      </c>
      <c r="E1129" s="144" t="str">
        <f>VLOOKUP(D1129,'pomocna tabulka'!$B$2:$D$12,3,0)</f>
        <v>Úrad vlády SR</v>
      </c>
      <c r="F1129" s="145" t="str">
        <f>+IFERROR(VLOOKUP(VALUE(MID($B1129,11,1)),'pomocna tabulka'!$F$2:$G$7,2,0),"")</f>
        <v>Priebežná platba</v>
      </c>
      <c r="G1129" s="22" t="s">
        <v>256</v>
      </c>
      <c r="H1129" s="112">
        <v>14660.39</v>
      </c>
      <c r="I1129" s="22" t="s">
        <v>257</v>
      </c>
      <c r="J1129" s="86">
        <v>2587.13</v>
      </c>
      <c r="K1129" s="23"/>
      <c r="L1129" s="86">
        <v>0</v>
      </c>
      <c r="M1129" s="59">
        <f t="shared" si="32"/>
        <v>17247.52</v>
      </c>
      <c r="N1129" s="90">
        <v>45847</v>
      </c>
      <c r="O1129" s="22" t="s">
        <v>955</v>
      </c>
    </row>
    <row r="1130" spans="2:15">
      <c r="B1130" s="20" t="s">
        <v>1725</v>
      </c>
      <c r="C1130" s="28" t="s">
        <v>1536</v>
      </c>
      <c r="D1130" s="32" t="s">
        <v>29</v>
      </c>
      <c r="E1130" s="144" t="str">
        <f>VLOOKUP(D1130,'pomocna tabulka'!$B$2:$D$12,3,0)</f>
        <v>MIRRI SR</v>
      </c>
      <c r="F1130" s="145" t="str">
        <f>+IFERROR(VLOOKUP(VALUE(MID($B1130,11,1)),'pomocna tabulka'!$F$2:$G$7,2,0),"")</f>
        <v>Zálohová platba</v>
      </c>
      <c r="G1130" s="22" t="s">
        <v>30</v>
      </c>
      <c r="H1130" s="112">
        <v>949017.22</v>
      </c>
      <c r="I1130" s="22" t="s">
        <v>31</v>
      </c>
      <c r="J1130" s="86">
        <v>78154.36</v>
      </c>
      <c r="K1130" s="23"/>
      <c r="L1130" s="86">
        <v>0</v>
      </c>
      <c r="M1130" s="59">
        <f t="shared" si="32"/>
        <v>1027171.58</v>
      </c>
      <c r="N1130" s="90">
        <v>45847</v>
      </c>
      <c r="O1130" s="22" t="s">
        <v>955</v>
      </c>
    </row>
    <row r="1131" spans="2:15">
      <c r="B1131" s="20" t="s">
        <v>1726</v>
      </c>
      <c r="C1131" s="28" t="s">
        <v>725</v>
      </c>
      <c r="D1131" s="32" t="s">
        <v>19</v>
      </c>
      <c r="E1131" s="144" t="str">
        <f>VLOOKUP(D1131,'pomocna tabulka'!$B$2:$D$12,3,0)</f>
        <v>Úrad vlády SR</v>
      </c>
      <c r="F1131" s="145" t="str">
        <f>+IFERROR(VLOOKUP(VALUE(MID($B1131,11,1)),'pomocna tabulka'!$F$2:$G$7,2,0),"")</f>
        <v>Priebežná platba</v>
      </c>
      <c r="G1131" s="22" t="s">
        <v>256</v>
      </c>
      <c r="H1131" s="112">
        <v>7540.63</v>
      </c>
      <c r="I1131" s="22" t="s">
        <v>257</v>
      </c>
      <c r="J1131" s="86">
        <v>1330.7</v>
      </c>
      <c r="K1131" s="23"/>
      <c r="L1131" s="86">
        <v>0</v>
      </c>
      <c r="M1131" s="59">
        <f t="shared" si="32"/>
        <v>8871.33</v>
      </c>
      <c r="N1131" s="90">
        <v>45847</v>
      </c>
      <c r="O1131" s="22" t="s">
        <v>955</v>
      </c>
    </row>
    <row r="1132" spans="2:15">
      <c r="B1132" s="20" t="s">
        <v>1727</v>
      </c>
      <c r="C1132" s="28" t="s">
        <v>165</v>
      </c>
      <c r="D1132" s="32" t="s">
        <v>19</v>
      </c>
      <c r="E1132" s="144" t="str">
        <f>VLOOKUP(D1132,'pomocna tabulka'!$B$2:$D$12,3,0)</f>
        <v>Úrad vlády SR</v>
      </c>
      <c r="F1132" s="145" t="str">
        <f>+IFERROR(VLOOKUP(VALUE(MID($B1132,11,1)),'pomocna tabulka'!$F$2:$G$7,2,0),"")</f>
        <v>Priebežná platba</v>
      </c>
      <c r="G1132" s="22" t="s">
        <v>256</v>
      </c>
      <c r="H1132" s="112">
        <v>4871.7700000000004</v>
      </c>
      <c r="I1132" s="22" t="s">
        <v>257</v>
      </c>
      <c r="J1132" s="45">
        <v>859.72</v>
      </c>
      <c r="K1132" s="23"/>
      <c r="L1132" s="86">
        <v>0</v>
      </c>
      <c r="M1132" s="59">
        <f t="shared" si="32"/>
        <v>5731.4900000000007</v>
      </c>
      <c r="N1132" s="90">
        <v>45847</v>
      </c>
      <c r="O1132" s="22" t="s">
        <v>955</v>
      </c>
    </row>
    <row r="1133" spans="2:15">
      <c r="B1133" s="20" t="s">
        <v>1728</v>
      </c>
      <c r="C1133" s="28" t="s">
        <v>1729</v>
      </c>
      <c r="D1133" s="32" t="s">
        <v>19</v>
      </c>
      <c r="E1133" s="144" t="str">
        <f>VLOOKUP(D1133,'pomocna tabulka'!$B$2:$D$12,3,0)</f>
        <v>Úrad vlády SR</v>
      </c>
      <c r="F1133" s="145" t="str">
        <f>+IFERROR(VLOOKUP(VALUE(MID($B1133,11,1)),'pomocna tabulka'!$F$2:$G$7,2,0),"")</f>
        <v>Priebežná platba</v>
      </c>
      <c r="G1133" s="22" t="s">
        <v>256</v>
      </c>
      <c r="H1133" s="112">
        <v>9752.5499999999993</v>
      </c>
      <c r="I1133" s="22" t="s">
        <v>257</v>
      </c>
      <c r="J1133" s="86">
        <v>1721.04</v>
      </c>
      <c r="K1133" s="23"/>
      <c r="L1133" s="86">
        <v>0</v>
      </c>
      <c r="M1133" s="59">
        <f t="shared" si="32"/>
        <v>11473.59</v>
      </c>
      <c r="N1133" s="90">
        <v>45847</v>
      </c>
      <c r="O1133" s="22" t="s">
        <v>955</v>
      </c>
    </row>
    <row r="1134" spans="2:15">
      <c r="B1134" s="20" t="s">
        <v>1730</v>
      </c>
      <c r="C1134" s="28" t="s">
        <v>593</v>
      </c>
      <c r="D1134" s="32" t="s">
        <v>19</v>
      </c>
      <c r="E1134" s="144" t="str">
        <f>VLOOKUP(D1134,'pomocna tabulka'!$B$2:$D$12,3,0)</f>
        <v>Úrad vlády SR</v>
      </c>
      <c r="F1134" s="145" t="str">
        <f>+IFERROR(VLOOKUP(VALUE(MID($B1134,11,1)),'pomocna tabulka'!$F$2:$G$7,2,0),"")</f>
        <v>Zálohová platba</v>
      </c>
      <c r="G1134" s="22" t="s">
        <v>256</v>
      </c>
      <c r="H1134" s="112">
        <v>55648.78</v>
      </c>
      <c r="I1134" s="22" t="s">
        <v>257</v>
      </c>
      <c r="J1134" s="86">
        <v>9820.3700000000008</v>
      </c>
      <c r="K1134" s="23"/>
      <c r="L1134" s="86">
        <v>0</v>
      </c>
      <c r="M1134" s="59">
        <f t="shared" si="32"/>
        <v>65469.15</v>
      </c>
      <c r="N1134" s="90">
        <v>45847</v>
      </c>
      <c r="O1134" s="22" t="s">
        <v>955</v>
      </c>
    </row>
    <row r="1135" spans="2:15">
      <c r="B1135" s="20" t="s">
        <v>1731</v>
      </c>
      <c r="C1135" s="28" t="s">
        <v>190</v>
      </c>
      <c r="D1135" s="32" t="s">
        <v>19</v>
      </c>
      <c r="E1135" s="144" t="str">
        <f>VLOOKUP(D1135,'pomocna tabulka'!$B$2:$D$12,3,0)</f>
        <v>Úrad vlády SR</v>
      </c>
      <c r="F1135" s="145" t="str">
        <f>+IFERROR(VLOOKUP(VALUE(MID($B1135,11,1)),'pomocna tabulka'!$F$2:$G$7,2,0),"")</f>
        <v>Priebežná platba</v>
      </c>
      <c r="G1135" s="22" t="s">
        <v>256</v>
      </c>
      <c r="H1135" s="112">
        <v>6609.72</v>
      </c>
      <c r="I1135" s="22" t="s">
        <v>257</v>
      </c>
      <c r="J1135" s="86">
        <v>1166.42</v>
      </c>
      <c r="K1135" s="23"/>
      <c r="L1135" s="86">
        <v>0</v>
      </c>
      <c r="M1135" s="59">
        <f t="shared" si="32"/>
        <v>7776.14</v>
      </c>
      <c r="N1135" s="90">
        <v>45847</v>
      </c>
      <c r="O1135" s="22" t="s">
        <v>955</v>
      </c>
    </row>
    <row r="1136" spans="2:15">
      <c r="B1136" s="20" t="s">
        <v>1732</v>
      </c>
      <c r="C1136" s="28" t="s">
        <v>1733</v>
      </c>
      <c r="D1136" s="32" t="s">
        <v>29</v>
      </c>
      <c r="E1136" s="144" t="str">
        <f>VLOOKUP(D1136,'pomocna tabulka'!$B$2:$D$12,3,0)</f>
        <v>MIRRI SR</v>
      </c>
      <c r="F1136" s="145" t="str">
        <f>+IFERROR(VLOOKUP(VALUE(MID($B1136,11,1)),'pomocna tabulka'!$F$2:$G$7,2,0),"")</f>
        <v>Priebežná platba</v>
      </c>
      <c r="G1136" s="22" t="s">
        <v>30</v>
      </c>
      <c r="H1136" s="112">
        <v>354525.86</v>
      </c>
      <c r="I1136" s="22" t="s">
        <v>31</v>
      </c>
      <c r="J1136" s="86">
        <v>94053.66</v>
      </c>
      <c r="K1136" s="23"/>
      <c r="L1136" s="86">
        <v>0</v>
      </c>
      <c r="M1136" s="59">
        <f t="shared" si="32"/>
        <v>448579.52</v>
      </c>
      <c r="N1136" s="90">
        <v>45847</v>
      </c>
      <c r="O1136" s="148" t="s">
        <v>36</v>
      </c>
    </row>
    <row r="1137" spans="2:15">
      <c r="B1137" s="20" t="s">
        <v>1734</v>
      </c>
      <c r="C1137" s="28" t="s">
        <v>1735</v>
      </c>
      <c r="D1137" s="32" t="s">
        <v>19</v>
      </c>
      <c r="E1137" s="144" t="str">
        <f>VLOOKUP(D1137,'pomocna tabulka'!$B$2:$D$12,3,0)</f>
        <v>Úrad vlády SR</v>
      </c>
      <c r="F1137" s="145" t="str">
        <f>+IFERROR(VLOOKUP(VALUE(MID($B1137,11,1)),'pomocna tabulka'!$F$2:$G$7,2,0),"")</f>
        <v>Zálohová platba</v>
      </c>
      <c r="G1137" s="22" t="s">
        <v>256</v>
      </c>
      <c r="H1137" s="112">
        <v>65977</v>
      </c>
      <c r="I1137" s="22" t="s">
        <v>257</v>
      </c>
      <c r="J1137" s="86">
        <v>11643</v>
      </c>
      <c r="K1137" s="23"/>
      <c r="L1137" s="86">
        <v>0</v>
      </c>
      <c r="M1137" s="59">
        <f t="shared" si="32"/>
        <v>77620</v>
      </c>
      <c r="N1137" s="90">
        <v>45848</v>
      </c>
      <c r="O1137" s="22" t="s">
        <v>955</v>
      </c>
    </row>
    <row r="1138" spans="2:15">
      <c r="B1138" s="20" t="s">
        <v>1736</v>
      </c>
      <c r="C1138" s="28" t="s">
        <v>24</v>
      </c>
      <c r="D1138" s="32" t="s">
        <v>19</v>
      </c>
      <c r="E1138" s="144" t="str">
        <f>VLOOKUP(D1138,'pomocna tabulka'!$B$2:$D$12,3,0)</f>
        <v>Úrad vlády SR</v>
      </c>
      <c r="F1138" s="145" t="str">
        <f>+IFERROR(VLOOKUP(VALUE(MID($B1138,11,1)),'pomocna tabulka'!$F$2:$G$7,2,0),"")</f>
        <v>Zálohová platba</v>
      </c>
      <c r="G1138" s="22" t="s">
        <v>256</v>
      </c>
      <c r="H1138" s="112">
        <v>14709.98</v>
      </c>
      <c r="I1138" s="22" t="s">
        <v>257</v>
      </c>
      <c r="J1138" s="86">
        <v>2595.88</v>
      </c>
      <c r="K1138" s="23"/>
      <c r="L1138" s="86">
        <v>0</v>
      </c>
      <c r="M1138" s="59">
        <f t="shared" si="32"/>
        <v>17305.86</v>
      </c>
      <c r="N1138" s="90">
        <v>45848</v>
      </c>
      <c r="O1138" s="22" t="s">
        <v>955</v>
      </c>
    </row>
    <row r="1139" spans="2:15">
      <c r="B1139" s="20" t="s">
        <v>1737</v>
      </c>
      <c r="C1139" s="28" t="s">
        <v>1738</v>
      </c>
      <c r="D1139" s="32" t="s">
        <v>19</v>
      </c>
      <c r="E1139" s="144" t="str">
        <f>VLOOKUP(D1139,'pomocna tabulka'!$B$2:$D$12,3,0)</f>
        <v>Úrad vlády SR</v>
      </c>
      <c r="F1139" s="145" t="str">
        <f>+IFERROR(VLOOKUP(VALUE(MID($B1139,11,1)),'pomocna tabulka'!$F$2:$G$7,2,0),"")</f>
        <v>Zálohová platba</v>
      </c>
      <c r="G1139" s="22" t="s">
        <v>256</v>
      </c>
      <c r="H1139" s="112">
        <v>68850</v>
      </c>
      <c r="I1139" s="22" t="s">
        <v>257</v>
      </c>
      <c r="J1139" s="86">
        <v>12150</v>
      </c>
      <c r="K1139" s="23"/>
      <c r="L1139" s="86">
        <v>0</v>
      </c>
      <c r="M1139" s="59">
        <f t="shared" si="32"/>
        <v>81000</v>
      </c>
      <c r="N1139" s="90">
        <v>45848</v>
      </c>
      <c r="O1139" s="22" t="s">
        <v>955</v>
      </c>
    </row>
    <row r="1140" spans="2:15">
      <c r="B1140" s="20" t="s">
        <v>1739</v>
      </c>
      <c r="C1140" s="28" t="s">
        <v>565</v>
      </c>
      <c r="D1140" s="32" t="s">
        <v>19</v>
      </c>
      <c r="E1140" s="144" t="str">
        <f>VLOOKUP(D1140,'pomocna tabulka'!$B$2:$D$12,3,0)</f>
        <v>Úrad vlády SR</v>
      </c>
      <c r="F1140" s="145" t="str">
        <f>+IFERROR(VLOOKUP(VALUE(MID($B1140,11,1)),'pomocna tabulka'!$F$2:$G$7,2,0),"")</f>
        <v>Zálohová platba</v>
      </c>
      <c r="G1140" s="22" t="s">
        <v>256</v>
      </c>
      <c r="H1140" s="112">
        <v>22253</v>
      </c>
      <c r="I1140" s="22" t="s">
        <v>257</v>
      </c>
      <c r="J1140" s="86">
        <v>3927</v>
      </c>
      <c r="K1140" s="23"/>
      <c r="L1140" s="86">
        <v>0</v>
      </c>
      <c r="M1140" s="59">
        <f t="shared" si="32"/>
        <v>26180</v>
      </c>
      <c r="N1140" s="90">
        <v>45848</v>
      </c>
      <c r="O1140" s="22" t="s">
        <v>955</v>
      </c>
    </row>
    <row r="1141" spans="2:15">
      <c r="B1141" s="20" t="s">
        <v>1740</v>
      </c>
      <c r="C1141" s="28" t="s">
        <v>1741</v>
      </c>
      <c r="D1141" s="32" t="s">
        <v>19</v>
      </c>
      <c r="E1141" s="144" t="str">
        <f>VLOOKUP(D1141,'pomocna tabulka'!$B$2:$D$12,3,0)</f>
        <v>Úrad vlády SR</v>
      </c>
      <c r="F1141" s="145" t="str">
        <f>+IFERROR(VLOOKUP(VALUE(MID($B1141,11,1)),'pomocna tabulka'!$F$2:$G$7,2,0),"")</f>
        <v>Zálohová platba</v>
      </c>
      <c r="G1141" s="22" t="s">
        <v>256</v>
      </c>
      <c r="H1141" s="112">
        <v>25500</v>
      </c>
      <c r="I1141" s="22" t="s">
        <v>257</v>
      </c>
      <c r="J1141" s="86">
        <v>4500</v>
      </c>
      <c r="K1141" s="23"/>
      <c r="L1141" s="86">
        <v>0</v>
      </c>
      <c r="M1141" s="59">
        <f t="shared" si="32"/>
        <v>30000</v>
      </c>
      <c r="N1141" s="90">
        <v>45848</v>
      </c>
      <c r="O1141" s="22" t="s">
        <v>955</v>
      </c>
    </row>
    <row r="1142" spans="2:15">
      <c r="B1142" s="20" t="s">
        <v>1742</v>
      </c>
      <c r="C1142" s="28" t="s">
        <v>1743</v>
      </c>
      <c r="D1142" s="32" t="s">
        <v>29</v>
      </c>
      <c r="E1142" s="144" t="str">
        <f>VLOOKUP(D1142,'pomocna tabulka'!$B$2:$D$12,3,0)</f>
        <v>MIRRI SR</v>
      </c>
      <c r="F1142" s="145" t="str">
        <f>+IFERROR(VLOOKUP(VALUE(MID($B1142,11,1)),'pomocna tabulka'!$F$2:$G$7,2,0),"")</f>
        <v>Priebežná platba</v>
      </c>
      <c r="G1142" s="22" t="s">
        <v>30</v>
      </c>
      <c r="H1142" s="112">
        <v>81633.7</v>
      </c>
      <c r="I1142" s="22" t="s">
        <v>31</v>
      </c>
      <c r="J1142" s="86">
        <v>17895.68</v>
      </c>
      <c r="K1142" s="23" t="s">
        <v>65</v>
      </c>
      <c r="L1142" s="86">
        <v>7868.03</v>
      </c>
      <c r="M1142" s="59">
        <f t="shared" si="32"/>
        <v>107397.41</v>
      </c>
      <c r="N1142" s="90">
        <v>45848</v>
      </c>
      <c r="O1142" s="22" t="s">
        <v>955</v>
      </c>
    </row>
    <row r="1143" spans="2:15">
      <c r="B1143" s="20" t="s">
        <v>1744</v>
      </c>
      <c r="C1143" s="28" t="s">
        <v>1745</v>
      </c>
      <c r="D1143" s="32" t="s">
        <v>19</v>
      </c>
      <c r="E1143" s="144" t="str">
        <f>VLOOKUP(D1143,'pomocna tabulka'!$B$2:$D$12,3,0)</f>
        <v>Úrad vlády SR</v>
      </c>
      <c r="F1143" s="145" t="str">
        <f>+IFERROR(VLOOKUP(VALUE(MID($B1143,11,1)),'pomocna tabulka'!$F$2:$G$7,2,0),"")</f>
        <v>Zálohová platba</v>
      </c>
      <c r="G1143" s="22" t="s">
        <v>256</v>
      </c>
      <c r="H1143" s="112">
        <v>37400</v>
      </c>
      <c r="I1143" s="22" t="s">
        <v>257</v>
      </c>
      <c r="J1143" s="86">
        <v>6600</v>
      </c>
      <c r="K1143" s="23"/>
      <c r="L1143" s="86">
        <v>0</v>
      </c>
      <c r="M1143" s="59">
        <f t="shared" si="32"/>
        <v>44000</v>
      </c>
      <c r="N1143" s="90">
        <v>45848</v>
      </c>
      <c r="O1143" s="22" t="s">
        <v>955</v>
      </c>
    </row>
    <row r="1144" spans="2:15">
      <c r="B1144" s="20" t="s">
        <v>1746</v>
      </c>
      <c r="C1144" s="28" t="s">
        <v>574</v>
      </c>
      <c r="D1144" s="32" t="s">
        <v>19</v>
      </c>
      <c r="E1144" s="144" t="str">
        <f>VLOOKUP(D1144,'pomocna tabulka'!$B$2:$D$12,3,0)</f>
        <v>Úrad vlády SR</v>
      </c>
      <c r="F1144" s="145" t="str">
        <f>+IFERROR(VLOOKUP(VALUE(MID($B1144,11,1)),'pomocna tabulka'!$F$2:$G$7,2,0),"")</f>
        <v>Priebežná platba</v>
      </c>
      <c r="G1144" s="22" t="s">
        <v>256</v>
      </c>
      <c r="H1144" s="112">
        <v>29221.59</v>
      </c>
      <c r="I1144" s="22" t="s">
        <v>257</v>
      </c>
      <c r="J1144" s="86">
        <v>5156.75</v>
      </c>
      <c r="K1144" s="23"/>
      <c r="L1144" s="86">
        <v>0</v>
      </c>
      <c r="M1144" s="59">
        <f t="shared" si="32"/>
        <v>34378.339999999997</v>
      </c>
      <c r="N1144" s="90">
        <v>45848</v>
      </c>
      <c r="O1144" s="22" t="s">
        <v>955</v>
      </c>
    </row>
    <row r="1145" spans="2:15">
      <c r="B1145" s="20" t="s">
        <v>1747</v>
      </c>
      <c r="C1145" s="28" t="s">
        <v>1748</v>
      </c>
      <c r="D1145" s="32" t="s">
        <v>314</v>
      </c>
      <c r="E1145" s="144" t="str">
        <f>VLOOKUP(D1145,'pomocna tabulka'!$B$2:$D$12,3,0)</f>
        <v xml:space="preserve">Slovenská inovačná a energetická agentúra </v>
      </c>
      <c r="F1145" s="145" t="str">
        <f>+IFERROR(VLOOKUP(VALUE(MID($B1145,11,1)),'pomocna tabulka'!$F$2:$G$7,2,0),"")</f>
        <v>Predfinancovanie</v>
      </c>
      <c r="G1145" s="22" t="s">
        <v>315</v>
      </c>
      <c r="H1145" s="112">
        <v>98890.57</v>
      </c>
      <c r="I1145" s="22" t="s">
        <v>31</v>
      </c>
      <c r="J1145" s="86">
        <v>17451.28</v>
      </c>
      <c r="K1145" s="23"/>
      <c r="L1145" s="86">
        <v>0</v>
      </c>
      <c r="M1145" s="59">
        <f t="shared" si="32"/>
        <v>116341.85</v>
      </c>
      <c r="N1145" s="90">
        <v>45849</v>
      </c>
      <c r="O1145" s="22" t="s">
        <v>955</v>
      </c>
    </row>
    <row r="1146" spans="2:15">
      <c r="B1146" s="20" t="s">
        <v>1749</v>
      </c>
      <c r="C1146" s="28" t="s">
        <v>1360</v>
      </c>
      <c r="D1146" s="32" t="s">
        <v>19</v>
      </c>
      <c r="E1146" s="144" t="str">
        <f>VLOOKUP(D1146,'pomocna tabulka'!$B$2:$D$12,3,0)</f>
        <v>Úrad vlády SR</v>
      </c>
      <c r="F1146" s="145" t="str">
        <f>+IFERROR(VLOOKUP(VALUE(MID($B1146,11,1)),'pomocna tabulka'!$F$2:$G$7,2,0),"")</f>
        <v>Zálohová platba</v>
      </c>
      <c r="G1146" s="22" t="s">
        <v>256</v>
      </c>
      <c r="H1146" s="112">
        <v>28220</v>
      </c>
      <c r="I1146" s="22" t="s">
        <v>257</v>
      </c>
      <c r="J1146" s="86">
        <v>4980</v>
      </c>
      <c r="K1146" s="23"/>
      <c r="L1146" s="86">
        <v>0</v>
      </c>
      <c r="M1146" s="59">
        <f t="shared" si="32"/>
        <v>33200</v>
      </c>
      <c r="N1146" s="90">
        <v>45849</v>
      </c>
      <c r="O1146" s="22" t="s">
        <v>955</v>
      </c>
    </row>
    <row r="1147" spans="2:15">
      <c r="B1147" s="20" t="s">
        <v>1750</v>
      </c>
      <c r="C1147" s="28" t="s">
        <v>1751</v>
      </c>
      <c r="D1147" s="32" t="s">
        <v>19</v>
      </c>
      <c r="E1147" s="144" t="str">
        <f>VLOOKUP(D1147,'pomocna tabulka'!$B$2:$D$12,3,0)</f>
        <v>Úrad vlády SR</v>
      </c>
      <c r="F1147" s="145" t="str">
        <f>+IFERROR(VLOOKUP(VALUE(MID($B1147,11,1)),'pomocna tabulka'!$F$2:$G$7,2,0),"")</f>
        <v>Zálohová platba</v>
      </c>
      <c r="G1147" s="22" t="s">
        <v>256</v>
      </c>
      <c r="H1147" s="112">
        <v>14110</v>
      </c>
      <c r="I1147" s="22" t="s">
        <v>257</v>
      </c>
      <c r="J1147" s="86">
        <v>2490</v>
      </c>
      <c r="K1147" s="23"/>
      <c r="L1147" s="86">
        <v>0</v>
      </c>
      <c r="M1147" s="59">
        <f t="shared" si="32"/>
        <v>16600</v>
      </c>
      <c r="N1147" s="90">
        <v>45849</v>
      </c>
      <c r="O1147" s="22" t="s">
        <v>955</v>
      </c>
    </row>
    <row r="1148" spans="2:15">
      <c r="B1148" s="20" t="s">
        <v>1752</v>
      </c>
      <c r="C1148" s="28" t="s">
        <v>1753</v>
      </c>
      <c r="D1148" s="32" t="s">
        <v>19</v>
      </c>
      <c r="E1148" s="144" t="str">
        <f>VLOOKUP(D1148,'pomocna tabulka'!$B$2:$D$12,3,0)</f>
        <v>Úrad vlády SR</v>
      </c>
      <c r="F1148" s="145" t="str">
        <f>+IFERROR(VLOOKUP(VALUE(MID($B1148,11,1)),'pomocna tabulka'!$F$2:$G$7,2,0),"")</f>
        <v>Zálohová platba</v>
      </c>
      <c r="G1148" s="22" t="s">
        <v>256</v>
      </c>
      <c r="H1148" s="112">
        <v>29410</v>
      </c>
      <c r="I1148" s="22" t="s">
        <v>257</v>
      </c>
      <c r="J1148" s="86">
        <v>5190</v>
      </c>
      <c r="K1148" s="23"/>
      <c r="L1148" s="86">
        <v>0</v>
      </c>
      <c r="M1148" s="59">
        <f t="shared" si="32"/>
        <v>34600</v>
      </c>
      <c r="N1148" s="90">
        <v>45849</v>
      </c>
      <c r="O1148" s="22" t="s">
        <v>955</v>
      </c>
    </row>
    <row r="1149" spans="2:15">
      <c r="B1149" s="20" t="s">
        <v>1754</v>
      </c>
      <c r="C1149" s="28" t="s">
        <v>454</v>
      </c>
      <c r="D1149" s="32" t="s">
        <v>19</v>
      </c>
      <c r="E1149" s="144" t="str">
        <f>VLOOKUP(D1149,'pomocna tabulka'!$B$2:$D$12,3,0)</f>
        <v>Úrad vlády SR</v>
      </c>
      <c r="F1149" s="145" t="str">
        <f>+IFERROR(VLOOKUP(VALUE(MID($B1149,11,1)),'pomocna tabulka'!$F$2:$G$7,2,0),"")</f>
        <v>Priebežná platba</v>
      </c>
      <c r="G1149" s="22" t="s">
        <v>256</v>
      </c>
      <c r="H1149" s="112">
        <v>4903.33</v>
      </c>
      <c r="I1149" s="22" t="s">
        <v>257</v>
      </c>
      <c r="J1149" s="86">
        <v>865.29</v>
      </c>
      <c r="K1149" s="23"/>
      <c r="L1149" s="86">
        <v>0</v>
      </c>
      <c r="M1149" s="59">
        <f t="shared" si="32"/>
        <v>5768.62</v>
      </c>
      <c r="N1149" s="90">
        <v>45852</v>
      </c>
      <c r="O1149" s="22" t="s">
        <v>955</v>
      </c>
    </row>
    <row r="1150" spans="2:15">
      <c r="B1150" s="20" t="s">
        <v>1755</v>
      </c>
      <c r="C1150" s="28" t="s">
        <v>1756</v>
      </c>
      <c r="D1150" s="32" t="s">
        <v>19</v>
      </c>
      <c r="E1150" s="144" t="str">
        <f>VLOOKUP(D1150,'pomocna tabulka'!$B$2:$D$12,3,0)</f>
        <v>Úrad vlády SR</v>
      </c>
      <c r="F1150" s="145" t="str">
        <f>+IFERROR(VLOOKUP(VALUE(MID($B1150,11,1)),'pomocna tabulka'!$F$2:$G$7,2,0),"")</f>
        <v>Priebežná platba</v>
      </c>
      <c r="G1150" s="22" t="s">
        <v>256</v>
      </c>
      <c r="H1150" s="112">
        <v>19613.310000000001</v>
      </c>
      <c r="I1150" s="22" t="s">
        <v>257</v>
      </c>
      <c r="J1150" s="86">
        <v>3461.17</v>
      </c>
      <c r="K1150" s="23"/>
      <c r="L1150" s="86">
        <v>0</v>
      </c>
      <c r="M1150" s="59">
        <f t="shared" si="32"/>
        <v>23074.480000000003</v>
      </c>
      <c r="N1150" s="90">
        <v>45852</v>
      </c>
      <c r="O1150" s="22" t="s">
        <v>955</v>
      </c>
    </row>
    <row r="1151" spans="2:15">
      <c r="B1151" s="20" t="s">
        <v>1757</v>
      </c>
      <c r="C1151" s="28" t="s">
        <v>1758</v>
      </c>
      <c r="D1151" s="32" t="s">
        <v>19</v>
      </c>
      <c r="E1151" s="144" t="str">
        <f>VLOOKUP(D1151,'pomocna tabulka'!$B$2:$D$12,3,0)</f>
        <v>Úrad vlády SR</v>
      </c>
      <c r="F1151" s="145" t="str">
        <f>+IFERROR(VLOOKUP(VALUE(MID($B1151,11,1)),'pomocna tabulka'!$F$2:$G$7,2,0),"")</f>
        <v>Priebežná platba</v>
      </c>
      <c r="G1151" s="22" t="s">
        <v>256</v>
      </c>
      <c r="H1151" s="112">
        <v>19029.32</v>
      </c>
      <c r="I1151" s="22" t="s">
        <v>257</v>
      </c>
      <c r="J1151" s="86">
        <v>3358.11</v>
      </c>
      <c r="K1151" s="23"/>
      <c r="L1151" s="86">
        <v>0</v>
      </c>
      <c r="M1151" s="59">
        <f t="shared" si="32"/>
        <v>22387.43</v>
      </c>
      <c r="N1151" s="90">
        <v>45852</v>
      </c>
      <c r="O1151" s="22" t="s">
        <v>955</v>
      </c>
    </row>
    <row r="1152" spans="2:15">
      <c r="B1152" s="20" t="s">
        <v>1759</v>
      </c>
      <c r="C1152" s="28" t="s">
        <v>1760</v>
      </c>
      <c r="D1152" s="32" t="s">
        <v>314</v>
      </c>
      <c r="E1152" s="144" t="str">
        <f>VLOOKUP(D1152,'pomocna tabulka'!$B$2:$D$12,3,0)</f>
        <v xml:space="preserve">Slovenská inovačná a energetická agentúra </v>
      </c>
      <c r="F1152" s="145" t="str">
        <f>+IFERROR(VLOOKUP(VALUE(MID($B1152,11,1)),'pomocna tabulka'!$F$2:$G$7,2,0),"")</f>
        <v>Predfinancovanie</v>
      </c>
      <c r="G1152" s="22" t="s">
        <v>315</v>
      </c>
      <c r="H1152" s="112">
        <v>149025.59</v>
      </c>
      <c r="I1152" s="22" t="s">
        <v>31</v>
      </c>
      <c r="J1152" s="86">
        <v>26298.63</v>
      </c>
      <c r="K1152" s="23"/>
      <c r="L1152" s="86">
        <v>0</v>
      </c>
      <c r="M1152" s="59">
        <f t="shared" si="32"/>
        <v>175324.22</v>
      </c>
      <c r="N1152" s="90">
        <v>45852</v>
      </c>
      <c r="O1152" s="22" t="s">
        <v>955</v>
      </c>
    </row>
    <row r="1153" spans="2:15" ht="26.25">
      <c r="B1153" s="20" t="s">
        <v>1761</v>
      </c>
      <c r="C1153" s="28" t="s">
        <v>118</v>
      </c>
      <c r="D1153" s="32" t="s">
        <v>29</v>
      </c>
      <c r="E1153" s="144" t="str">
        <f>VLOOKUP(D1153,'pomocna tabulka'!$B$2:$D$12,3,0)</f>
        <v>MIRRI SR</v>
      </c>
      <c r="F1153" s="145" t="str">
        <f>+IFERROR(VLOOKUP(VALUE(MID($B1153,11,1)),'pomocna tabulka'!$F$2:$G$7,2,0),"")</f>
        <v>Priebežná platba</v>
      </c>
      <c r="G1153" s="22" t="s">
        <v>30</v>
      </c>
      <c r="H1153" s="112">
        <v>67125.25</v>
      </c>
      <c r="I1153" s="22" t="s">
        <v>31</v>
      </c>
      <c r="J1153" s="86">
        <v>22394.28</v>
      </c>
      <c r="K1153" s="23" t="s">
        <v>65</v>
      </c>
      <c r="L1153" s="86">
        <v>6469.67</v>
      </c>
      <c r="M1153" s="59">
        <f t="shared" si="32"/>
        <v>95989.2</v>
      </c>
      <c r="N1153" s="90">
        <v>45849</v>
      </c>
      <c r="O1153" s="136" t="s">
        <v>36</v>
      </c>
    </row>
    <row r="1154" spans="2:15">
      <c r="B1154" s="20" t="s">
        <v>1762</v>
      </c>
      <c r="C1154" s="28" t="s">
        <v>1763</v>
      </c>
      <c r="D1154" s="32" t="s">
        <v>19</v>
      </c>
      <c r="E1154" s="144" t="str">
        <f>VLOOKUP(D1154,'pomocna tabulka'!$B$2:$D$12,3,0)</f>
        <v>Úrad vlády SR</v>
      </c>
      <c r="F1154" s="145" t="str">
        <f>+IFERROR(VLOOKUP(VALUE(MID($B1154,11,1)),'pomocna tabulka'!$F$2:$G$7,2,0),"")</f>
        <v>Zálohová platba</v>
      </c>
      <c r="G1154" s="22" t="s">
        <v>256</v>
      </c>
      <c r="H1154" s="112">
        <v>24548</v>
      </c>
      <c r="I1154" s="22" t="s">
        <v>257</v>
      </c>
      <c r="J1154" s="86">
        <v>4332</v>
      </c>
      <c r="K1154" s="23"/>
      <c r="L1154" s="86">
        <v>0</v>
      </c>
      <c r="M1154" s="59">
        <f t="shared" si="32"/>
        <v>28880</v>
      </c>
      <c r="N1154" s="90">
        <v>45852</v>
      </c>
      <c r="O1154" s="22" t="s">
        <v>955</v>
      </c>
    </row>
    <row r="1155" spans="2:15">
      <c r="B1155" s="20" t="s">
        <v>1764</v>
      </c>
      <c r="C1155" s="28" t="s">
        <v>149</v>
      </c>
      <c r="D1155" s="32" t="s">
        <v>19</v>
      </c>
      <c r="E1155" s="144" t="str">
        <f>VLOOKUP(D1155,'pomocna tabulka'!$B$2:$D$12,3,0)</f>
        <v>Úrad vlády SR</v>
      </c>
      <c r="F1155" s="145" t="str">
        <f>+IFERROR(VLOOKUP(VALUE(MID($B1155,11,1)),'pomocna tabulka'!$F$2:$G$7,2,0),"")</f>
        <v>Predfinancovanie</v>
      </c>
      <c r="G1155" s="22" t="s">
        <v>315</v>
      </c>
      <c r="H1155" s="112">
        <v>76585.179999999993</v>
      </c>
      <c r="I1155" s="22" t="s">
        <v>316</v>
      </c>
      <c r="J1155" s="86">
        <v>13515.03</v>
      </c>
      <c r="K1155" s="23"/>
      <c r="L1155" s="86">
        <v>0</v>
      </c>
      <c r="M1155" s="59">
        <f t="shared" si="32"/>
        <v>90100.209999999992</v>
      </c>
      <c r="N1155" s="90">
        <v>45852</v>
      </c>
      <c r="O1155" s="22" t="s">
        <v>955</v>
      </c>
    </row>
    <row r="1156" spans="2:15">
      <c r="B1156" s="20" t="s">
        <v>1765</v>
      </c>
      <c r="C1156" s="28" t="s">
        <v>1766</v>
      </c>
      <c r="D1156" s="32" t="s">
        <v>19</v>
      </c>
      <c r="E1156" s="144" t="str">
        <f>VLOOKUP(D1156,'pomocna tabulka'!$B$2:$D$12,3,0)</f>
        <v>Úrad vlády SR</v>
      </c>
      <c r="F1156" s="145" t="str">
        <f>+IFERROR(VLOOKUP(VALUE(MID($B1156,11,1)),'pomocna tabulka'!$F$2:$G$7,2,0),"")</f>
        <v>Zálohová platba</v>
      </c>
      <c r="G1156" s="22" t="s">
        <v>256</v>
      </c>
      <c r="H1156" s="112">
        <v>51000</v>
      </c>
      <c r="I1156" s="22" t="s">
        <v>257</v>
      </c>
      <c r="J1156" s="86">
        <v>9000</v>
      </c>
      <c r="K1156" s="23"/>
      <c r="L1156" s="86">
        <v>0</v>
      </c>
      <c r="M1156" s="59">
        <f t="shared" si="32"/>
        <v>60000</v>
      </c>
      <c r="N1156" s="90">
        <v>45852</v>
      </c>
      <c r="O1156" s="22" t="s">
        <v>955</v>
      </c>
    </row>
    <row r="1157" spans="2:15">
      <c r="B1157" s="20" t="s">
        <v>1767</v>
      </c>
      <c r="C1157" s="28" t="s">
        <v>308</v>
      </c>
      <c r="D1157" s="32" t="s">
        <v>19</v>
      </c>
      <c r="E1157" s="144" t="str">
        <f>VLOOKUP(D1157,'pomocna tabulka'!$B$2:$D$12,3,0)</f>
        <v>Úrad vlády SR</v>
      </c>
      <c r="F1157" s="145" t="str">
        <f>+IFERROR(VLOOKUP(VALUE(MID($B1157,11,1)),'pomocna tabulka'!$F$2:$G$7,2,0),"")</f>
        <v>Priebežná platba</v>
      </c>
      <c r="G1157" s="22" t="s">
        <v>256</v>
      </c>
      <c r="H1157" s="112">
        <v>26963.89</v>
      </c>
      <c r="I1157" s="22" t="s">
        <v>257</v>
      </c>
      <c r="J1157" s="86">
        <v>4758.33</v>
      </c>
      <c r="K1157" s="23"/>
      <c r="L1157" s="86">
        <v>0</v>
      </c>
      <c r="M1157" s="59">
        <f t="shared" si="32"/>
        <v>31722.22</v>
      </c>
      <c r="N1157" s="90">
        <v>45852</v>
      </c>
      <c r="O1157" s="22" t="s">
        <v>955</v>
      </c>
    </row>
    <row r="1158" spans="2:15">
      <c r="B1158" s="20" t="s">
        <v>1768</v>
      </c>
      <c r="C1158" s="28" t="s">
        <v>1769</v>
      </c>
      <c r="D1158" s="32" t="s">
        <v>19</v>
      </c>
      <c r="E1158" s="144" t="str">
        <f>VLOOKUP(D1158,'pomocna tabulka'!$B$2:$D$12,3,0)</f>
        <v>Úrad vlády SR</v>
      </c>
      <c r="F1158" s="145" t="str">
        <f>+IFERROR(VLOOKUP(VALUE(MID($B1158,11,1)),'pomocna tabulka'!$F$2:$G$7,2,0),"")</f>
        <v>Zálohová platba</v>
      </c>
      <c r="G1158" s="22" t="s">
        <v>256</v>
      </c>
      <c r="H1158" s="112">
        <v>27370</v>
      </c>
      <c r="I1158" s="22" t="s">
        <v>257</v>
      </c>
      <c r="J1158" s="86">
        <v>4830</v>
      </c>
      <c r="K1158" s="23"/>
      <c r="L1158" s="86">
        <v>0</v>
      </c>
      <c r="M1158" s="59">
        <f t="shared" si="32"/>
        <v>32200</v>
      </c>
      <c r="N1158" s="90">
        <v>45852</v>
      </c>
      <c r="O1158" s="22" t="s">
        <v>955</v>
      </c>
    </row>
    <row r="1159" spans="2:15">
      <c r="B1159" s="20" t="s">
        <v>1770</v>
      </c>
      <c r="C1159" s="28" t="s">
        <v>1175</v>
      </c>
      <c r="D1159" s="32" t="s">
        <v>314</v>
      </c>
      <c r="E1159" s="144" t="str">
        <f>VLOOKUP(D1159,'pomocna tabulka'!$B$2:$D$12,3,0)</f>
        <v xml:space="preserve">Slovenská inovačná a energetická agentúra </v>
      </c>
      <c r="F1159" s="145" t="str">
        <f>+IFERROR(VLOOKUP(VALUE(MID($B1159,11,1)),'pomocna tabulka'!$F$2:$G$7,2,0),"")</f>
        <v>Priebežná platba</v>
      </c>
      <c r="G1159" s="22" t="s">
        <v>315</v>
      </c>
      <c r="H1159" s="112">
        <v>108811.38</v>
      </c>
      <c r="I1159" s="22" t="s">
        <v>31</v>
      </c>
      <c r="J1159" s="86">
        <v>163217.07999999999</v>
      </c>
      <c r="K1159" s="23"/>
      <c r="L1159" s="86">
        <v>0</v>
      </c>
      <c r="M1159" s="59">
        <f t="shared" si="32"/>
        <v>272028.45999999996</v>
      </c>
      <c r="N1159" s="90">
        <v>45852</v>
      </c>
      <c r="O1159" s="22" t="s">
        <v>955</v>
      </c>
    </row>
    <row r="1160" spans="2:15">
      <c r="B1160" s="20" t="s">
        <v>1771</v>
      </c>
      <c r="C1160" s="28" t="s">
        <v>1475</v>
      </c>
      <c r="D1160" s="32" t="s">
        <v>29</v>
      </c>
      <c r="E1160" s="144" t="str">
        <f>VLOOKUP(D1160,'pomocna tabulka'!$B$2:$D$12,3,0)</f>
        <v>MIRRI SR</v>
      </c>
      <c r="F1160" s="145" t="str">
        <f>+IFERROR(VLOOKUP(VALUE(MID($B1160,11,1)),'pomocna tabulka'!$F$2:$G$7,2,0),"")</f>
        <v>Predfinancovanie</v>
      </c>
      <c r="G1160" s="22" t="s">
        <v>30</v>
      </c>
      <c r="H1160" s="112">
        <v>537063.24</v>
      </c>
      <c r="I1160" s="22" t="s">
        <v>31</v>
      </c>
      <c r="J1160" s="86">
        <v>44228.74</v>
      </c>
      <c r="K1160" s="23"/>
      <c r="L1160" s="86">
        <v>0</v>
      </c>
      <c r="M1160" s="59">
        <f t="shared" ref="M1160:M1189" si="33">SUM(H1160+J1160+L1160)</f>
        <v>581291.98</v>
      </c>
      <c r="N1160" s="90">
        <v>45852</v>
      </c>
      <c r="O1160" s="22" t="s">
        <v>955</v>
      </c>
    </row>
    <row r="1161" spans="2:15">
      <c r="B1161" s="20" t="s">
        <v>1772</v>
      </c>
      <c r="C1161" s="28" t="s">
        <v>1773</v>
      </c>
      <c r="D1161" s="32" t="s">
        <v>19</v>
      </c>
      <c r="E1161" s="144" t="str">
        <f>VLOOKUP(D1161,'pomocna tabulka'!$B$2:$D$12,3,0)</f>
        <v>Úrad vlády SR</v>
      </c>
      <c r="F1161" s="145" t="str">
        <f>+IFERROR(VLOOKUP(VALUE(MID($B1161,11,1)),'pomocna tabulka'!$F$2:$G$7,2,0),"")</f>
        <v>Zálohová platba</v>
      </c>
      <c r="G1161" s="22" t="s">
        <v>256</v>
      </c>
      <c r="H1161" s="112">
        <v>27030</v>
      </c>
      <c r="I1161" s="22" t="s">
        <v>257</v>
      </c>
      <c r="J1161" s="86">
        <v>4770</v>
      </c>
      <c r="K1161" s="23"/>
      <c r="L1161" s="86">
        <v>0</v>
      </c>
      <c r="M1161" s="59">
        <f t="shared" si="33"/>
        <v>31800</v>
      </c>
      <c r="N1161" s="90">
        <v>45853</v>
      </c>
      <c r="O1161" s="22" t="s">
        <v>955</v>
      </c>
    </row>
    <row r="1162" spans="2:15">
      <c r="B1162" s="20" t="s">
        <v>1774</v>
      </c>
      <c r="C1162" s="28" t="s">
        <v>461</v>
      </c>
      <c r="D1162" s="32" t="s">
        <v>29</v>
      </c>
      <c r="E1162" s="144" t="str">
        <f>VLOOKUP(D1162,'pomocna tabulka'!$B$2:$D$12,3,0)</f>
        <v>MIRRI SR</v>
      </c>
      <c r="F1162" s="145" t="str">
        <f>+IFERROR(VLOOKUP(VALUE(MID($B1162,11,1)),'pomocna tabulka'!$F$2:$G$7,2,0),"")</f>
        <v>Zálohová platba</v>
      </c>
      <c r="G1162" s="22" t="s">
        <v>30</v>
      </c>
      <c r="H1162" s="112">
        <v>38005.43</v>
      </c>
      <c r="I1162" s="22" t="s">
        <v>31</v>
      </c>
      <c r="J1162" s="86">
        <v>8331.5300000000007</v>
      </c>
      <c r="K1162" s="23" t="s">
        <v>65</v>
      </c>
      <c r="L1162" s="86">
        <v>3663.04</v>
      </c>
      <c r="M1162" s="59">
        <f t="shared" si="33"/>
        <v>50000</v>
      </c>
      <c r="N1162" s="90">
        <v>45853</v>
      </c>
      <c r="O1162" s="22" t="s">
        <v>955</v>
      </c>
    </row>
    <row r="1163" spans="2:15">
      <c r="B1163" s="20" t="s">
        <v>1775</v>
      </c>
      <c r="C1163" s="28" t="s">
        <v>120</v>
      </c>
      <c r="D1163" s="32" t="s">
        <v>19</v>
      </c>
      <c r="E1163" s="144" t="str">
        <f>VLOOKUP(D1163,'pomocna tabulka'!$B$2:$D$12,3,0)</f>
        <v>Úrad vlády SR</v>
      </c>
      <c r="F1163" s="145" t="str">
        <f>+IFERROR(VLOOKUP(VALUE(MID($B1163,11,1)),'pomocna tabulka'!$F$2:$G$7,2,0),"")</f>
        <v>Priebežná platba</v>
      </c>
      <c r="G1163" s="22" t="s">
        <v>256</v>
      </c>
      <c r="H1163" s="112">
        <v>9806.57</v>
      </c>
      <c r="I1163" s="22" t="s">
        <v>257</v>
      </c>
      <c r="J1163" s="86">
        <v>1730.57</v>
      </c>
      <c r="K1163" s="23"/>
      <c r="L1163" s="86">
        <v>0</v>
      </c>
      <c r="M1163" s="59">
        <f t="shared" si="33"/>
        <v>11537.14</v>
      </c>
      <c r="N1163" s="90">
        <v>45853</v>
      </c>
      <c r="O1163" s="22" t="s">
        <v>955</v>
      </c>
    </row>
    <row r="1164" spans="2:15">
      <c r="B1164" s="20" t="s">
        <v>1776</v>
      </c>
      <c r="C1164" s="28" t="s">
        <v>795</v>
      </c>
      <c r="D1164" s="32" t="s">
        <v>19</v>
      </c>
      <c r="E1164" s="144" t="str">
        <f>VLOOKUP(D1164,'pomocna tabulka'!$B$2:$D$12,3,0)</f>
        <v>Úrad vlády SR</v>
      </c>
      <c r="F1164" s="145" t="str">
        <f>+IFERROR(VLOOKUP(VALUE(MID($B1164,11,1)),'pomocna tabulka'!$F$2:$G$7,2,0),"")</f>
        <v>Zálohová platba</v>
      </c>
      <c r="G1164" s="22" t="s">
        <v>256</v>
      </c>
      <c r="H1164" s="112">
        <v>29410</v>
      </c>
      <c r="I1164" s="22" t="s">
        <v>257</v>
      </c>
      <c r="J1164" s="86">
        <v>5190</v>
      </c>
      <c r="K1164" s="23"/>
      <c r="L1164" s="86">
        <v>0</v>
      </c>
      <c r="M1164" s="59">
        <f t="shared" si="33"/>
        <v>34600</v>
      </c>
      <c r="N1164" s="90">
        <v>45854</v>
      </c>
      <c r="O1164" s="22" t="s">
        <v>955</v>
      </c>
    </row>
    <row r="1165" spans="2:15">
      <c r="B1165" s="20" t="s">
        <v>1777</v>
      </c>
      <c r="C1165" s="28" t="s">
        <v>87</v>
      </c>
      <c r="D1165" s="32" t="s">
        <v>19</v>
      </c>
      <c r="E1165" s="144" t="str">
        <f>VLOOKUP(D1165,'pomocna tabulka'!$B$2:$D$12,3,0)</f>
        <v>Úrad vlády SR</v>
      </c>
      <c r="F1165" s="145" t="str">
        <f>+IFERROR(VLOOKUP(VALUE(MID($B1165,11,1)),'pomocna tabulka'!$F$2:$G$7,2,0),"")</f>
        <v>Priebežná platba</v>
      </c>
      <c r="G1165" s="22" t="s">
        <v>256</v>
      </c>
      <c r="H1165" s="112">
        <v>6917.79</v>
      </c>
      <c r="I1165" s="22" t="s">
        <v>257</v>
      </c>
      <c r="J1165" s="86">
        <v>1220.79</v>
      </c>
      <c r="K1165" s="23"/>
      <c r="L1165" s="86">
        <v>0</v>
      </c>
      <c r="M1165" s="59">
        <f t="shared" si="33"/>
        <v>8138.58</v>
      </c>
      <c r="N1165" s="90">
        <v>45854</v>
      </c>
      <c r="O1165" s="22" t="s">
        <v>955</v>
      </c>
    </row>
    <row r="1166" spans="2:15">
      <c r="B1166" s="20" t="s">
        <v>1778</v>
      </c>
      <c r="C1166" s="28" t="s">
        <v>1779</v>
      </c>
      <c r="D1166" s="32" t="s">
        <v>19</v>
      </c>
      <c r="E1166" s="144" t="str">
        <f>VLOOKUP(D1166,'pomocna tabulka'!$B$2:$D$12,3,0)</f>
        <v>Úrad vlády SR</v>
      </c>
      <c r="F1166" s="145" t="str">
        <f>+IFERROR(VLOOKUP(VALUE(MID($B1166,11,1)),'pomocna tabulka'!$F$2:$G$7,2,0),"")</f>
        <v>Zálohová platba</v>
      </c>
      <c r="G1166" s="22" t="s">
        <v>256</v>
      </c>
      <c r="H1166" s="112">
        <v>28900</v>
      </c>
      <c r="I1166" s="22" t="s">
        <v>257</v>
      </c>
      <c r="J1166" s="86">
        <v>5100</v>
      </c>
      <c r="K1166" s="23"/>
      <c r="L1166" s="86">
        <v>0</v>
      </c>
      <c r="M1166" s="59">
        <f t="shared" si="33"/>
        <v>34000</v>
      </c>
      <c r="N1166" s="90">
        <v>45854</v>
      </c>
      <c r="O1166" s="22" t="s">
        <v>955</v>
      </c>
    </row>
    <row r="1167" spans="2:15">
      <c r="B1167" s="20" t="s">
        <v>1780</v>
      </c>
      <c r="C1167" s="28" t="s">
        <v>1781</v>
      </c>
      <c r="D1167" s="32" t="s">
        <v>19</v>
      </c>
      <c r="E1167" s="144" t="str">
        <f>VLOOKUP(D1167,'pomocna tabulka'!$B$2:$D$12,3,0)</f>
        <v>Úrad vlády SR</v>
      </c>
      <c r="F1167" s="145" t="str">
        <f>+IFERROR(VLOOKUP(VALUE(MID($B1167,11,1)),'pomocna tabulka'!$F$2:$G$7,2,0),"")</f>
        <v>Zálohová platba</v>
      </c>
      <c r="G1167" s="22" t="s">
        <v>256</v>
      </c>
      <c r="H1167" s="112">
        <v>101150</v>
      </c>
      <c r="I1167" s="22" t="s">
        <v>257</v>
      </c>
      <c r="J1167" s="86">
        <v>17850</v>
      </c>
      <c r="K1167" s="23"/>
      <c r="L1167" s="86">
        <v>0</v>
      </c>
      <c r="M1167" s="59">
        <f t="shared" si="33"/>
        <v>119000</v>
      </c>
      <c r="N1167" s="90">
        <v>45854</v>
      </c>
      <c r="O1167" s="22" t="s">
        <v>955</v>
      </c>
    </row>
    <row r="1168" spans="2:15">
      <c r="B1168" s="20" t="s">
        <v>1782</v>
      </c>
      <c r="C1168" s="28" t="s">
        <v>281</v>
      </c>
      <c r="D1168" s="32" t="s">
        <v>19</v>
      </c>
      <c r="E1168" s="144" t="str">
        <f>VLOOKUP(D1168,'pomocna tabulka'!$B$2:$D$12,3,0)</f>
        <v>Úrad vlády SR</v>
      </c>
      <c r="F1168" s="145" t="str">
        <f>+IFERROR(VLOOKUP(VALUE(MID($B1168,11,1)),'pomocna tabulka'!$F$2:$G$7,2,0),"")</f>
        <v>Priebežná platba</v>
      </c>
      <c r="G1168" s="22" t="s">
        <v>256</v>
      </c>
      <c r="H1168" s="112">
        <v>4903.28</v>
      </c>
      <c r="I1168" s="22" t="s">
        <v>257</v>
      </c>
      <c r="J1168" s="86">
        <v>865.28</v>
      </c>
      <c r="K1168" s="23"/>
      <c r="L1168" s="86">
        <v>0</v>
      </c>
      <c r="M1168" s="59">
        <f t="shared" si="33"/>
        <v>5768.5599999999995</v>
      </c>
      <c r="N1168" s="90">
        <v>45854</v>
      </c>
      <c r="O1168" s="22" t="s">
        <v>955</v>
      </c>
    </row>
    <row r="1169" spans="2:15">
      <c r="B1169" s="20" t="s">
        <v>1783</v>
      </c>
      <c r="C1169" s="28" t="s">
        <v>1784</v>
      </c>
      <c r="D1169" s="32" t="s">
        <v>19</v>
      </c>
      <c r="E1169" s="144" t="str">
        <f>VLOOKUP(D1169,'pomocna tabulka'!$B$2:$D$12,3,0)</f>
        <v>Úrad vlády SR</v>
      </c>
      <c r="F1169" s="145" t="str">
        <f>+IFERROR(VLOOKUP(VALUE(MID($B1169,11,1)),'pomocna tabulka'!$F$2:$G$7,2,0),"")</f>
        <v>Zálohová platba</v>
      </c>
      <c r="G1169" s="22" t="s">
        <v>256</v>
      </c>
      <c r="H1169" s="112">
        <v>18870</v>
      </c>
      <c r="I1169" s="22" t="s">
        <v>257</v>
      </c>
      <c r="J1169" s="86">
        <v>3330</v>
      </c>
      <c r="K1169" s="23"/>
      <c r="L1169" s="86">
        <v>0</v>
      </c>
      <c r="M1169" s="59">
        <f t="shared" si="33"/>
        <v>22200</v>
      </c>
      <c r="N1169" s="90">
        <v>45854</v>
      </c>
      <c r="O1169" s="22" t="s">
        <v>955</v>
      </c>
    </row>
    <row r="1170" spans="2:15">
      <c r="B1170" s="20" t="s">
        <v>1785</v>
      </c>
      <c r="C1170" s="28" t="s">
        <v>1601</v>
      </c>
      <c r="D1170" s="32" t="s">
        <v>314</v>
      </c>
      <c r="E1170" s="144" t="str">
        <f>VLOOKUP(D1170,'pomocna tabulka'!$B$2:$D$12,3,0)</f>
        <v xml:space="preserve">Slovenská inovačná a energetická agentúra </v>
      </c>
      <c r="F1170" s="145" t="str">
        <f>+IFERROR(VLOOKUP(VALUE(MID($B1170,11,1)),'pomocna tabulka'!$F$2:$G$7,2,0),"")</f>
        <v>Predfinancovanie</v>
      </c>
      <c r="G1170" s="22" t="s">
        <v>315</v>
      </c>
      <c r="H1170" s="112">
        <v>33425.15</v>
      </c>
      <c r="I1170" s="22" t="s">
        <v>31</v>
      </c>
      <c r="J1170" s="86">
        <v>5898.56</v>
      </c>
      <c r="K1170" s="23"/>
      <c r="L1170" s="86">
        <v>0</v>
      </c>
      <c r="M1170" s="59">
        <f t="shared" si="33"/>
        <v>39323.71</v>
      </c>
      <c r="N1170" s="90">
        <v>45854</v>
      </c>
      <c r="O1170" s="22" t="s">
        <v>955</v>
      </c>
    </row>
    <row r="1171" spans="2:15">
      <c r="B1171" s="20" t="s">
        <v>1786</v>
      </c>
      <c r="C1171" s="28" t="s">
        <v>654</v>
      </c>
      <c r="D1171" s="32" t="s">
        <v>19</v>
      </c>
      <c r="E1171" s="144" t="str">
        <f>VLOOKUP(D1171,'pomocna tabulka'!$B$2:$D$12,3,0)</f>
        <v>Úrad vlády SR</v>
      </c>
      <c r="F1171" s="145" t="str">
        <f>+IFERROR(VLOOKUP(VALUE(MID($B1171,11,1)),'pomocna tabulka'!$F$2:$G$7,2,0),"")</f>
        <v>Zálohová platba</v>
      </c>
      <c r="G1171" s="22" t="s">
        <v>256</v>
      </c>
      <c r="H1171" s="153">
        <v>29410</v>
      </c>
      <c r="I1171" s="22" t="s">
        <v>257</v>
      </c>
      <c r="J1171" s="86">
        <v>5190</v>
      </c>
      <c r="K1171" s="23"/>
      <c r="L1171" s="86">
        <v>0</v>
      </c>
      <c r="M1171" s="59">
        <f t="shared" si="33"/>
        <v>34600</v>
      </c>
      <c r="N1171" s="90">
        <v>45854</v>
      </c>
      <c r="O1171" s="22" t="s">
        <v>955</v>
      </c>
    </row>
    <row r="1172" spans="2:15">
      <c r="B1172" s="20" t="s">
        <v>1787</v>
      </c>
      <c r="C1172" s="28" t="s">
        <v>1788</v>
      </c>
      <c r="D1172" s="32" t="s">
        <v>314</v>
      </c>
      <c r="E1172" s="144" t="str">
        <f>VLOOKUP(D1172,'pomocna tabulka'!$B$2:$D$12,3,0)</f>
        <v xml:space="preserve">Slovenská inovačná a energetická agentúra </v>
      </c>
      <c r="F1172" s="145" t="str">
        <f>+IFERROR(VLOOKUP(VALUE(MID($B1172,11,1)),'pomocna tabulka'!$F$2:$G$7,2,0),"")</f>
        <v>Predfinancovanie</v>
      </c>
      <c r="G1172" s="22" t="s">
        <v>315</v>
      </c>
      <c r="H1172" s="112">
        <v>192292.86</v>
      </c>
      <c r="I1172" s="22" t="s">
        <v>31</v>
      </c>
      <c r="J1172" s="86">
        <v>33934.03</v>
      </c>
      <c r="K1172" s="23"/>
      <c r="L1172" s="86">
        <v>0</v>
      </c>
      <c r="M1172" s="59">
        <f t="shared" si="33"/>
        <v>226226.88999999998</v>
      </c>
      <c r="N1172" s="90">
        <v>45854</v>
      </c>
      <c r="O1172" s="22" t="s">
        <v>955</v>
      </c>
    </row>
    <row r="1173" spans="2:15">
      <c r="B1173" s="20" t="s">
        <v>1789</v>
      </c>
      <c r="C1173" s="28" t="s">
        <v>847</v>
      </c>
      <c r="D1173" s="32" t="s">
        <v>314</v>
      </c>
      <c r="E1173" s="144" t="str">
        <f>VLOOKUP(D1173,'pomocna tabulka'!$B$2:$D$12,3,0)</f>
        <v xml:space="preserve">Slovenská inovačná a energetická agentúra </v>
      </c>
      <c r="F1173" s="145" t="str">
        <f>+IFERROR(VLOOKUP(VALUE(MID($B1173,11,1)),'pomocna tabulka'!$F$2:$G$7,2,0),"")</f>
        <v>Predfinancovanie</v>
      </c>
      <c r="G1173" s="22" t="s">
        <v>315</v>
      </c>
      <c r="H1173" s="112">
        <v>194640.65</v>
      </c>
      <c r="I1173" s="22" t="s">
        <v>31</v>
      </c>
      <c r="J1173" s="86">
        <v>34348.35</v>
      </c>
      <c r="K1173" s="23"/>
      <c r="L1173" s="86">
        <v>0</v>
      </c>
      <c r="M1173" s="59">
        <f t="shared" si="33"/>
        <v>228989</v>
      </c>
      <c r="N1173" s="90">
        <v>45854</v>
      </c>
      <c r="O1173" s="22" t="s">
        <v>955</v>
      </c>
    </row>
    <row r="1174" spans="2:15">
      <c r="B1174" s="20" t="s">
        <v>1790</v>
      </c>
      <c r="C1174" s="28" t="s">
        <v>120</v>
      </c>
      <c r="D1174" s="32" t="s">
        <v>19</v>
      </c>
      <c r="E1174" s="144" t="str">
        <f>VLOOKUP(D1174,'pomocna tabulka'!$B$2:$D$12,3,0)</f>
        <v>Úrad vlády SR</v>
      </c>
      <c r="F1174" s="145" t="str">
        <f>+IFERROR(VLOOKUP(VALUE(MID($B1174,11,1)),'pomocna tabulka'!$F$2:$G$7,2,0),"")</f>
        <v>Priebežná platba</v>
      </c>
      <c r="G1174" s="22" t="s">
        <v>256</v>
      </c>
      <c r="H1174" s="112">
        <v>9806.57</v>
      </c>
      <c r="I1174" s="22" t="s">
        <v>257</v>
      </c>
      <c r="J1174" s="86">
        <v>1730.57</v>
      </c>
      <c r="K1174" s="23"/>
      <c r="L1174" s="86">
        <v>0</v>
      </c>
      <c r="M1174" s="59">
        <f t="shared" si="33"/>
        <v>11537.14</v>
      </c>
      <c r="N1174" s="90">
        <v>45854</v>
      </c>
      <c r="O1174" s="22" t="s">
        <v>955</v>
      </c>
    </row>
    <row r="1175" spans="2:15">
      <c r="B1175" s="20" t="s">
        <v>1791</v>
      </c>
      <c r="C1175" s="28" t="s">
        <v>442</v>
      </c>
      <c r="D1175" s="32" t="s">
        <v>19</v>
      </c>
      <c r="E1175" s="144" t="str">
        <f>VLOOKUP(D1175,'pomocna tabulka'!$B$2:$D$12,3,0)</f>
        <v>Úrad vlády SR</v>
      </c>
      <c r="F1175" s="145" t="str">
        <f>+IFERROR(VLOOKUP(VALUE(MID($B1175,11,1)),'pomocna tabulka'!$F$2:$G$7,2,0),"")</f>
        <v>Priebežná platba</v>
      </c>
      <c r="G1175" s="22" t="s">
        <v>256</v>
      </c>
      <c r="H1175" s="112">
        <v>4903.33</v>
      </c>
      <c r="I1175" s="22" t="s">
        <v>257</v>
      </c>
      <c r="J1175" s="86">
        <v>865.29</v>
      </c>
      <c r="K1175" s="23"/>
      <c r="L1175" s="86">
        <v>0</v>
      </c>
      <c r="M1175" s="59">
        <f t="shared" si="33"/>
        <v>5768.62</v>
      </c>
      <c r="N1175" s="90">
        <v>45855</v>
      </c>
      <c r="O1175" s="22" t="s">
        <v>955</v>
      </c>
    </row>
    <row r="1176" spans="2:15">
      <c r="B1176" s="20" t="s">
        <v>1792</v>
      </c>
      <c r="C1176" s="28" t="s">
        <v>636</v>
      </c>
      <c r="D1176" s="32" t="s">
        <v>19</v>
      </c>
      <c r="E1176" s="144" t="str">
        <f>VLOOKUP(D1176,'pomocna tabulka'!$B$2:$D$12,3,0)</f>
        <v>Úrad vlády SR</v>
      </c>
      <c r="F1176" s="145" t="str">
        <f>+IFERROR(VLOOKUP(VALUE(MID($B1176,11,1)),'pomocna tabulka'!$F$2:$G$7,2,0),"")</f>
        <v>Priebežná platba</v>
      </c>
      <c r="G1176" s="22" t="s">
        <v>256</v>
      </c>
      <c r="H1176" s="112">
        <v>7176.47</v>
      </c>
      <c r="I1176" s="22" t="s">
        <v>257</v>
      </c>
      <c r="J1176" s="86">
        <v>1266.43</v>
      </c>
      <c r="K1176" s="23"/>
      <c r="L1176" s="86">
        <v>0</v>
      </c>
      <c r="M1176" s="59">
        <f t="shared" si="33"/>
        <v>8442.9</v>
      </c>
      <c r="N1176" s="90">
        <v>45855</v>
      </c>
      <c r="O1176" s="22" t="s">
        <v>955</v>
      </c>
    </row>
    <row r="1177" spans="2:15">
      <c r="B1177" s="20" t="s">
        <v>1793</v>
      </c>
      <c r="C1177" s="28" t="s">
        <v>40</v>
      </c>
      <c r="D1177" s="32" t="s">
        <v>19</v>
      </c>
      <c r="E1177" s="144" t="str">
        <f>VLOOKUP(D1177,'pomocna tabulka'!$B$2:$D$12,3,0)</f>
        <v>Úrad vlády SR</v>
      </c>
      <c r="F1177" s="145" t="str">
        <f>+IFERROR(VLOOKUP(VALUE(MID($B1177,11,1)),'pomocna tabulka'!$F$2:$G$7,2,0),"")</f>
        <v>Priebežná platba</v>
      </c>
      <c r="G1177" s="22" t="s">
        <v>256</v>
      </c>
      <c r="H1177" s="112">
        <v>14709.85</v>
      </c>
      <c r="I1177" s="22" t="s">
        <v>257</v>
      </c>
      <c r="J1177" s="86">
        <v>2595.85</v>
      </c>
      <c r="K1177" s="23"/>
      <c r="L1177" s="86">
        <v>0</v>
      </c>
      <c r="M1177" s="59">
        <f t="shared" si="33"/>
        <v>17305.7</v>
      </c>
      <c r="N1177" s="90">
        <v>45855</v>
      </c>
      <c r="O1177" s="22" t="s">
        <v>955</v>
      </c>
    </row>
    <row r="1178" spans="2:15">
      <c r="B1178" s="20" t="s">
        <v>1794</v>
      </c>
      <c r="C1178" s="28" t="s">
        <v>1795</v>
      </c>
      <c r="D1178" s="32" t="s">
        <v>19</v>
      </c>
      <c r="E1178" s="144" t="str">
        <f>VLOOKUP(D1178,'pomocna tabulka'!$B$2:$D$12,3,0)</f>
        <v>Úrad vlády SR</v>
      </c>
      <c r="F1178" s="145" t="str">
        <f>+IFERROR(VLOOKUP(VALUE(MID($B1178,11,1)),'pomocna tabulka'!$F$2:$G$7,2,0),"")</f>
        <v>Zálohová platba</v>
      </c>
      <c r="G1178" s="22" t="s">
        <v>256</v>
      </c>
      <c r="H1178" s="112">
        <v>29410</v>
      </c>
      <c r="I1178" s="22" t="s">
        <v>257</v>
      </c>
      <c r="J1178" s="86">
        <v>5190</v>
      </c>
      <c r="K1178" s="23"/>
      <c r="L1178" s="86">
        <v>0</v>
      </c>
      <c r="M1178" s="59">
        <f t="shared" si="33"/>
        <v>34600</v>
      </c>
      <c r="N1178" s="90">
        <v>45855</v>
      </c>
      <c r="O1178" s="22" t="s">
        <v>955</v>
      </c>
    </row>
    <row r="1179" spans="2:15">
      <c r="B1179" s="20" t="s">
        <v>1796</v>
      </c>
      <c r="C1179" s="28" t="s">
        <v>355</v>
      </c>
      <c r="D1179" s="32" t="s">
        <v>19</v>
      </c>
      <c r="E1179" s="144" t="str">
        <f>VLOOKUP(D1179,'pomocna tabulka'!$B$2:$D$12,3,0)</f>
        <v>Úrad vlády SR</v>
      </c>
      <c r="F1179" s="145" t="str">
        <f>+IFERROR(VLOOKUP(VALUE(MID($B1179,11,1)),'pomocna tabulka'!$F$2:$G$7,2,0),"")</f>
        <v>Priebežná platba</v>
      </c>
      <c r="G1179" s="22" t="s">
        <v>256</v>
      </c>
      <c r="H1179" s="112">
        <v>4903.28</v>
      </c>
      <c r="I1179" s="22" t="s">
        <v>257</v>
      </c>
      <c r="J1179" s="86">
        <v>865.28</v>
      </c>
      <c r="K1179" s="23"/>
      <c r="L1179" s="86">
        <v>0</v>
      </c>
      <c r="M1179" s="59">
        <f t="shared" si="33"/>
        <v>5768.5599999999995</v>
      </c>
      <c r="N1179" s="90">
        <v>45855</v>
      </c>
      <c r="O1179" s="22" t="s">
        <v>955</v>
      </c>
    </row>
    <row r="1180" spans="2:15">
      <c r="B1180" s="20" t="s">
        <v>1797</v>
      </c>
      <c r="C1180" s="28" t="s">
        <v>1788</v>
      </c>
      <c r="D1180" s="32" t="s">
        <v>314</v>
      </c>
      <c r="E1180" s="144" t="str">
        <f>VLOOKUP(D1180,'pomocna tabulka'!$B$2:$D$12,3,0)</f>
        <v xml:space="preserve">Slovenská inovačná a energetická agentúra </v>
      </c>
      <c r="F1180" s="145" t="str">
        <f>+IFERROR(VLOOKUP(VALUE(MID($B1180,11,1)),'pomocna tabulka'!$F$2:$G$7,2,0),"")</f>
        <v>Predfinancovanie</v>
      </c>
      <c r="G1180" s="22" t="s">
        <v>315</v>
      </c>
      <c r="H1180" s="153">
        <v>159242.89000000001</v>
      </c>
      <c r="I1180" s="22" t="s">
        <v>31</v>
      </c>
      <c r="J1180" s="86">
        <v>28101.69</v>
      </c>
      <c r="K1180" s="23"/>
      <c r="L1180" s="86">
        <v>0</v>
      </c>
      <c r="M1180" s="59">
        <f t="shared" si="33"/>
        <v>187344.58000000002</v>
      </c>
      <c r="N1180" s="90">
        <v>45855</v>
      </c>
      <c r="O1180" s="22" t="s">
        <v>955</v>
      </c>
    </row>
    <row r="1181" spans="2:15">
      <c r="B1181" s="20" t="s">
        <v>1798</v>
      </c>
      <c r="C1181" s="28" t="s">
        <v>1799</v>
      </c>
      <c r="D1181" s="32" t="s">
        <v>19</v>
      </c>
      <c r="E1181" s="144" t="str">
        <f>VLOOKUP(D1181,'pomocna tabulka'!$B$2:$D$12,3,0)</f>
        <v>Úrad vlády SR</v>
      </c>
      <c r="F1181" s="145" t="str">
        <f>+IFERROR(VLOOKUP(VALUE(MID($B1181,11,1)),'pomocna tabulka'!$F$2:$G$7,2,0),"")</f>
        <v>Zálohová platba</v>
      </c>
      <c r="G1181" s="22" t="s">
        <v>256</v>
      </c>
      <c r="H1181" s="112">
        <v>68000</v>
      </c>
      <c r="I1181" s="22" t="s">
        <v>257</v>
      </c>
      <c r="J1181" s="86">
        <v>12000</v>
      </c>
      <c r="K1181" s="23"/>
      <c r="L1181" s="86">
        <v>0</v>
      </c>
      <c r="M1181" s="59">
        <f t="shared" si="33"/>
        <v>80000</v>
      </c>
      <c r="N1181" s="90">
        <v>45855</v>
      </c>
      <c r="O1181" s="22" t="s">
        <v>955</v>
      </c>
    </row>
    <row r="1182" spans="2:15">
      <c r="B1182" s="20" t="s">
        <v>1800</v>
      </c>
      <c r="C1182" s="28" t="s">
        <v>1801</v>
      </c>
      <c r="D1182" s="32" t="s">
        <v>29</v>
      </c>
      <c r="E1182" s="144" t="str">
        <f>VLOOKUP(D1182,'pomocna tabulka'!$B$2:$D$12,3,0)</f>
        <v>MIRRI SR</v>
      </c>
      <c r="F1182" s="145" t="str">
        <f>+IFERROR(VLOOKUP(VALUE(MID($B1182,11,1)),'pomocna tabulka'!$F$2:$G$7,2,0),"")</f>
        <v>Predfinancovanie</v>
      </c>
      <c r="G1182" s="22" t="s">
        <v>30</v>
      </c>
      <c r="H1182" s="112">
        <v>31030.63</v>
      </c>
      <c r="I1182" s="22" t="s">
        <v>31</v>
      </c>
      <c r="J1182" s="86">
        <v>2555.46</v>
      </c>
      <c r="K1182" s="23"/>
      <c r="L1182" s="86">
        <v>0</v>
      </c>
      <c r="M1182" s="59">
        <f t="shared" si="33"/>
        <v>33586.090000000004</v>
      </c>
      <c r="N1182" s="90">
        <v>45855</v>
      </c>
      <c r="O1182" s="22" t="s">
        <v>955</v>
      </c>
    </row>
    <row r="1183" spans="2:15">
      <c r="B1183" s="16" t="s">
        <v>1802</v>
      </c>
      <c r="C1183" s="18" t="s">
        <v>89</v>
      </c>
      <c r="D1183" s="19" t="s">
        <v>19</v>
      </c>
      <c r="E1183" s="134" t="str">
        <f>VLOOKUP(D1183,'pomocna tabulka'!$B$2:$D$12,3,0)</f>
        <v>Úrad vlády SR</v>
      </c>
      <c r="F1183" s="142" t="str">
        <f>+IFERROR(VLOOKUP(VALUE(MID($B1183,11,1)),'pomocna tabulka'!$F$2:$G$7,2,0),"")</f>
        <v>Priebežná platba</v>
      </c>
      <c r="G1183" s="19" t="s">
        <v>256</v>
      </c>
      <c r="H1183" s="29">
        <v>9757.06</v>
      </c>
      <c r="I1183" s="19" t="s">
        <v>257</v>
      </c>
      <c r="J1183" s="88">
        <v>1721.83</v>
      </c>
      <c r="K1183" s="17"/>
      <c r="L1183" s="88">
        <v>0</v>
      </c>
      <c r="M1183" s="59">
        <f t="shared" si="33"/>
        <v>11478.89</v>
      </c>
      <c r="N1183" s="87">
        <v>45855</v>
      </c>
      <c r="O1183" s="19" t="s">
        <v>955</v>
      </c>
    </row>
    <row r="1184" spans="2:15" ht="15" customHeight="1">
      <c r="B1184" s="18" t="s">
        <v>1803</v>
      </c>
      <c r="C1184" s="18" t="s">
        <v>1804</v>
      </c>
      <c r="D1184" s="19" t="s">
        <v>19</v>
      </c>
      <c r="E1184" s="134" t="str">
        <f>VLOOKUP(D1184,'pomocna tabulka'!$B$2:$D$12,3,0)</f>
        <v>Úrad vlády SR</v>
      </c>
      <c r="F1184" s="142" t="str">
        <f>+IFERROR(VLOOKUP(VALUE(MID($B1184,11,1)),'pomocna tabulka'!$F$2:$G$7,2,0),"")</f>
        <v>Priebežná platba</v>
      </c>
      <c r="G1184" s="19" t="s">
        <v>256</v>
      </c>
      <c r="H1184" s="29">
        <v>14615.17</v>
      </c>
      <c r="I1184" s="19" t="s">
        <v>257</v>
      </c>
      <c r="J1184" s="88">
        <v>2579.15</v>
      </c>
      <c r="K1184" s="123"/>
      <c r="L1184" s="88">
        <v>0</v>
      </c>
      <c r="M1184" s="59">
        <f t="shared" si="33"/>
        <v>17194.32</v>
      </c>
      <c r="N1184" s="87">
        <v>45855</v>
      </c>
      <c r="O1184" s="19" t="s">
        <v>955</v>
      </c>
    </row>
    <row r="1185" spans="2:15">
      <c r="B1185" s="18" t="s">
        <v>1805</v>
      </c>
      <c r="C1185" s="18" t="s">
        <v>1806</v>
      </c>
      <c r="D1185" s="19" t="s">
        <v>19</v>
      </c>
      <c r="E1185" s="134" t="str">
        <f>VLOOKUP(D1185,'pomocna tabulka'!$B$2:$D$12,3,0)</f>
        <v>Úrad vlády SR</v>
      </c>
      <c r="F1185" s="142" t="str">
        <f>+IFERROR(VLOOKUP(VALUE(MID($B1185,11,1)),'pomocna tabulka'!$F$2:$G$7,2,0),"")</f>
        <v>Zálohová platba</v>
      </c>
      <c r="G1185" s="19" t="s">
        <v>256</v>
      </c>
      <c r="H1185" s="29">
        <v>62900</v>
      </c>
      <c r="I1185" s="19" t="s">
        <v>257</v>
      </c>
      <c r="J1185" s="88">
        <v>11100</v>
      </c>
      <c r="K1185" s="123"/>
      <c r="L1185" s="88">
        <v>0</v>
      </c>
      <c r="M1185" s="59">
        <f t="shared" si="33"/>
        <v>74000</v>
      </c>
      <c r="N1185" s="90">
        <v>45856</v>
      </c>
      <c r="O1185" s="19" t="s">
        <v>955</v>
      </c>
    </row>
    <row r="1186" spans="2:15">
      <c r="B1186" s="18" t="s">
        <v>1807</v>
      </c>
      <c r="C1186" s="18" t="s">
        <v>683</v>
      </c>
      <c r="D1186" s="19" t="s">
        <v>19</v>
      </c>
      <c r="E1186" s="134" t="str">
        <f>VLOOKUP(D1186,'pomocna tabulka'!$B$2:$D$12,3,0)</f>
        <v>Úrad vlády SR</v>
      </c>
      <c r="F1186" s="142" t="str">
        <f>+IFERROR(VLOOKUP(VALUE(MID($B1186,11,1)),'pomocna tabulka'!$F$2:$G$7,2,0),"")</f>
        <v>Priebežná platba</v>
      </c>
      <c r="G1186" s="19" t="s">
        <v>256</v>
      </c>
      <c r="H1186" s="29">
        <v>4903.28</v>
      </c>
      <c r="I1186" s="19" t="s">
        <v>257</v>
      </c>
      <c r="J1186" s="88">
        <v>865.28</v>
      </c>
      <c r="K1186" s="123"/>
      <c r="L1186" s="88">
        <v>0</v>
      </c>
      <c r="M1186" s="59">
        <f t="shared" si="33"/>
        <v>5768.5599999999995</v>
      </c>
      <c r="N1186" s="87">
        <v>45856</v>
      </c>
      <c r="O1186" s="19" t="s">
        <v>955</v>
      </c>
    </row>
    <row r="1187" spans="2:15">
      <c r="B1187" s="18" t="s">
        <v>1808</v>
      </c>
      <c r="C1187" s="18" t="s">
        <v>1809</v>
      </c>
      <c r="D1187" s="19" t="s">
        <v>19</v>
      </c>
      <c r="E1187" s="134" t="str">
        <f>VLOOKUP(D1187,'pomocna tabulka'!$B$2:$D$12,3,0)</f>
        <v>Úrad vlády SR</v>
      </c>
      <c r="F1187" s="142" t="str">
        <f>+IFERROR(VLOOKUP(VALUE(MID($B1187,11,1)),'pomocna tabulka'!$F$2:$G$7,2,0),"")</f>
        <v>Zálohová platba</v>
      </c>
      <c r="G1187" s="19" t="s">
        <v>256</v>
      </c>
      <c r="H1187" s="29">
        <v>25500</v>
      </c>
      <c r="I1187" s="19" t="s">
        <v>257</v>
      </c>
      <c r="J1187" s="88">
        <v>4500</v>
      </c>
      <c r="K1187" s="123"/>
      <c r="L1187" s="88">
        <v>0</v>
      </c>
      <c r="M1187" s="59">
        <f t="shared" si="33"/>
        <v>30000</v>
      </c>
      <c r="N1187" s="87">
        <v>45856</v>
      </c>
      <c r="O1187" s="19" t="s">
        <v>955</v>
      </c>
    </row>
    <row r="1188" spans="2:15">
      <c r="B1188" s="18" t="s">
        <v>1810</v>
      </c>
      <c r="C1188" s="18" t="s">
        <v>342</v>
      </c>
      <c r="D1188" s="19" t="s">
        <v>19</v>
      </c>
      <c r="E1188" s="134" t="str">
        <f>VLOOKUP(D1188,'pomocna tabulka'!$B$2:$D$12,3,0)</f>
        <v>Úrad vlády SR</v>
      </c>
      <c r="F1188" s="142" t="str">
        <f>+IFERROR(VLOOKUP(VALUE(MID($B1188,11,1)),'pomocna tabulka'!$F$2:$G$7,2,0),"")</f>
        <v>Priebežná platba</v>
      </c>
      <c r="G1188" s="19" t="s">
        <v>256</v>
      </c>
      <c r="H1188" s="29">
        <v>4903.28</v>
      </c>
      <c r="I1188" s="19" t="s">
        <v>257</v>
      </c>
      <c r="J1188" s="88">
        <v>865.28</v>
      </c>
      <c r="K1188" s="123"/>
      <c r="L1188" s="88">
        <v>0</v>
      </c>
      <c r="M1188" s="59">
        <f t="shared" si="33"/>
        <v>5768.5599999999995</v>
      </c>
      <c r="N1188" s="87">
        <v>45856</v>
      </c>
      <c r="O1188" s="19" t="s">
        <v>955</v>
      </c>
    </row>
    <row r="1189" spans="2:15">
      <c r="B1189" s="18" t="s">
        <v>1811</v>
      </c>
      <c r="C1189" s="18" t="s">
        <v>1812</v>
      </c>
      <c r="D1189" s="19" t="s">
        <v>19</v>
      </c>
      <c r="E1189" s="134" t="str">
        <f>VLOOKUP(D1189,'pomocna tabulka'!$B$2:$D$12,3,0)</f>
        <v>Úrad vlády SR</v>
      </c>
      <c r="F1189" s="142" t="str">
        <f>+IFERROR(VLOOKUP(VALUE(MID($B1189,11,1)),'pomocna tabulka'!$F$2:$G$7,2,0),"")</f>
        <v>Zálohová platba</v>
      </c>
      <c r="G1189" s="19" t="s">
        <v>256</v>
      </c>
      <c r="H1189" s="29">
        <v>27429.5</v>
      </c>
      <c r="I1189" s="19" t="s">
        <v>257</v>
      </c>
      <c r="J1189" s="129">
        <v>4840.5</v>
      </c>
      <c r="K1189" s="123"/>
      <c r="L1189" s="88">
        <v>0</v>
      </c>
      <c r="M1189" s="59">
        <f t="shared" si="33"/>
        <v>32270</v>
      </c>
      <c r="N1189" s="87">
        <v>45856</v>
      </c>
      <c r="O1189" s="19" t="s">
        <v>955</v>
      </c>
    </row>
    <row r="1190" spans="2:15" ht="26.25">
      <c r="B1190" s="18" t="s">
        <v>1813</v>
      </c>
      <c r="C1190" s="18" t="s">
        <v>118</v>
      </c>
      <c r="D1190" s="19" t="s">
        <v>29</v>
      </c>
      <c r="E1190" s="134" t="str">
        <f>VLOOKUP(D1190,'pomocna tabulka'!$B$2:$D$12,3,0)</f>
        <v>MIRRI SR</v>
      </c>
      <c r="F1190" s="142" t="str">
        <f>+IFERROR(VLOOKUP(VALUE(MID($B1190,11,1)),'pomocna tabulka'!$F$2:$G$7,2,0),"")</f>
        <v>Priebežná platba</v>
      </c>
      <c r="G1190" s="19" t="s">
        <v>30</v>
      </c>
      <c r="H1190" s="29">
        <v>154470.68</v>
      </c>
      <c r="I1190" s="19" t="s">
        <v>31</v>
      </c>
      <c r="J1190" s="129">
        <v>40980.199999999997</v>
      </c>
      <c r="K1190" s="123"/>
      <c r="L1190" s="88">
        <v>0</v>
      </c>
      <c r="M1190" s="59">
        <f t="shared" ref="M1190:M1223" si="34">SUM(H1190+J1190+L1190)</f>
        <v>195450.88</v>
      </c>
      <c r="N1190" s="87">
        <v>45855</v>
      </c>
      <c r="O1190" s="148" t="s">
        <v>36</v>
      </c>
    </row>
    <row r="1191" spans="2:15">
      <c r="B1191" s="18" t="s">
        <v>1814</v>
      </c>
      <c r="C1191" s="18" t="s">
        <v>512</v>
      </c>
      <c r="D1191" s="19" t="s">
        <v>19</v>
      </c>
      <c r="E1191" s="134" t="str">
        <f>VLOOKUP(D1191,'pomocna tabulka'!$B$2:$D$12,3,0)</f>
        <v>Úrad vlády SR</v>
      </c>
      <c r="F1191" s="142" t="str">
        <f>+IFERROR(VLOOKUP(VALUE(MID($B1191,11,1)),'pomocna tabulka'!$F$2:$G$7,2,0),"")</f>
        <v>Priebežná platba</v>
      </c>
      <c r="G1191" s="19" t="s">
        <v>256</v>
      </c>
      <c r="H1191" s="29">
        <v>4903.33</v>
      </c>
      <c r="I1191" s="19" t="s">
        <v>257</v>
      </c>
      <c r="J1191" s="88">
        <v>865.29</v>
      </c>
      <c r="K1191" s="123"/>
      <c r="L1191" s="88">
        <v>0</v>
      </c>
      <c r="M1191" s="59">
        <f t="shared" si="34"/>
        <v>5768.62</v>
      </c>
      <c r="N1191" s="87">
        <v>45856</v>
      </c>
      <c r="O1191" s="19" t="s">
        <v>955</v>
      </c>
    </row>
    <row r="1192" spans="2:15">
      <c r="B1192" s="18" t="s">
        <v>1815</v>
      </c>
      <c r="C1192" s="18" t="s">
        <v>623</v>
      </c>
      <c r="D1192" s="19" t="s">
        <v>19</v>
      </c>
      <c r="E1192" s="134" t="str">
        <f>VLOOKUP(D1192,'pomocna tabulka'!$B$2:$D$12,3,0)</f>
        <v>Úrad vlády SR</v>
      </c>
      <c r="F1192" s="142" t="str">
        <f>+IFERROR(VLOOKUP(VALUE(MID($B1192,11,1)),'pomocna tabulka'!$F$2:$G$7,2,0),"")</f>
        <v>Zálohová platba</v>
      </c>
      <c r="G1192" s="19" t="s">
        <v>256</v>
      </c>
      <c r="H1192" s="29">
        <v>29418.5</v>
      </c>
      <c r="I1192" s="19" t="s">
        <v>257</v>
      </c>
      <c r="J1192" s="88">
        <v>5191.5</v>
      </c>
      <c r="K1192" s="123"/>
      <c r="L1192" s="88">
        <v>0</v>
      </c>
      <c r="M1192" s="59">
        <f t="shared" si="34"/>
        <v>34610</v>
      </c>
      <c r="N1192" s="87">
        <v>45856</v>
      </c>
      <c r="O1192" s="19" t="s">
        <v>955</v>
      </c>
    </row>
    <row r="1193" spans="2:15" ht="26.25">
      <c r="B1193" s="18" t="s">
        <v>1816</v>
      </c>
      <c r="C1193" s="18" t="s">
        <v>118</v>
      </c>
      <c r="D1193" s="19" t="s">
        <v>29</v>
      </c>
      <c r="E1193" s="134" t="str">
        <f>VLOOKUP(D1193,'pomocna tabulka'!$B$2:$D$12,3,0)</f>
        <v>MIRRI SR</v>
      </c>
      <c r="F1193" s="142" t="str">
        <f>+IFERROR(VLOOKUP(VALUE(MID($B1193,11,1)),'pomocna tabulka'!$F$2:$G$7,2,0),"")</f>
        <v>Zálohová platba</v>
      </c>
      <c r="G1193" s="19" t="s">
        <v>30</v>
      </c>
      <c r="H1193" s="29">
        <v>275911.65999999997</v>
      </c>
      <c r="I1193" s="19" t="s">
        <v>31</v>
      </c>
      <c r="J1193" s="88">
        <v>73197.78</v>
      </c>
      <c r="K1193" s="123"/>
      <c r="L1193" s="88">
        <v>0</v>
      </c>
      <c r="M1193" s="59">
        <f t="shared" si="34"/>
        <v>349109.43999999994</v>
      </c>
      <c r="N1193" s="87">
        <v>45855</v>
      </c>
      <c r="O1193" s="148" t="s">
        <v>36</v>
      </c>
    </row>
    <row r="1194" spans="2:15">
      <c r="B1194" s="18" t="s">
        <v>1817</v>
      </c>
      <c r="C1194" s="18" t="s">
        <v>134</v>
      </c>
      <c r="D1194" s="19" t="s">
        <v>19</v>
      </c>
      <c r="E1194" s="134" t="str">
        <f>VLOOKUP(D1194,'pomocna tabulka'!$B$2:$D$12,3,0)</f>
        <v>Úrad vlády SR</v>
      </c>
      <c r="F1194" s="142" t="str">
        <f>+IFERROR(VLOOKUP(VALUE(MID($B1194,11,1)),'pomocna tabulka'!$F$2:$G$7,2,0),"")</f>
        <v>Priebežná platba</v>
      </c>
      <c r="G1194" s="19" t="s">
        <v>256</v>
      </c>
      <c r="H1194" s="29">
        <v>28311.79</v>
      </c>
      <c r="I1194" s="19" t="s">
        <v>257</v>
      </c>
      <c r="J1194" s="88">
        <v>4996.2</v>
      </c>
      <c r="K1194" s="123"/>
      <c r="L1194" s="88">
        <v>0</v>
      </c>
      <c r="M1194" s="59">
        <f>SUM(H1194+J1194+L1194)</f>
        <v>33307.99</v>
      </c>
      <c r="N1194" s="87">
        <v>45856</v>
      </c>
      <c r="O1194" s="19" t="s">
        <v>955</v>
      </c>
    </row>
    <row r="1195" spans="2:15">
      <c r="B1195" s="28" t="s">
        <v>1818</v>
      </c>
      <c r="C1195" s="28" t="s">
        <v>270</v>
      </c>
      <c r="D1195" s="22" t="s">
        <v>255</v>
      </c>
      <c r="E1195" s="144" t="str">
        <f>VLOOKUP(D1195,'pomocna tabulka'!$B$2:$D$12,3,0)</f>
        <v>Ministerstvo zdravotníctva SR</v>
      </c>
      <c r="F1195" s="145" t="str">
        <f>+IFERROR(VLOOKUP(VALUE(MID($B1195,11,1)),'pomocna tabulka'!$F$2:$G$7,2,0),"")</f>
        <v>Priebežná platba</v>
      </c>
      <c r="G1195" s="22" t="s">
        <v>256</v>
      </c>
      <c r="H1195" s="112">
        <v>9104.2099999999991</v>
      </c>
      <c r="I1195" s="22" t="s">
        <v>257</v>
      </c>
      <c r="J1195" s="86">
        <v>1606.62</v>
      </c>
      <c r="K1195" s="125"/>
      <c r="L1195" s="86">
        <v>0</v>
      </c>
      <c r="M1195" s="59">
        <f t="shared" si="34"/>
        <v>10710.829999999998</v>
      </c>
      <c r="N1195" s="90">
        <v>45856</v>
      </c>
      <c r="O1195" s="136" t="s">
        <v>36</v>
      </c>
    </row>
    <row r="1196" spans="2:15">
      <c r="B1196" s="28" t="s">
        <v>1819</v>
      </c>
      <c r="C1196" s="28" t="s">
        <v>436</v>
      </c>
      <c r="D1196" s="22" t="s">
        <v>19</v>
      </c>
      <c r="E1196" s="144" t="str">
        <f>VLOOKUP(D1196,'pomocna tabulka'!$B$2:$D$12,3,0)</f>
        <v>Úrad vlády SR</v>
      </c>
      <c r="F1196" s="145" t="str">
        <f>+IFERROR(VLOOKUP(VALUE(MID($B1196,11,1)),'pomocna tabulka'!$F$2:$G$7,2,0),"")</f>
        <v>Priebežná platba</v>
      </c>
      <c r="G1196" s="22" t="s">
        <v>256</v>
      </c>
      <c r="H1196" s="112">
        <v>4853.6899999999996</v>
      </c>
      <c r="I1196" s="22" t="s">
        <v>257</v>
      </c>
      <c r="J1196" s="86">
        <v>856.53</v>
      </c>
      <c r="K1196" s="123"/>
      <c r="L1196" s="86">
        <v>0</v>
      </c>
      <c r="M1196" s="59">
        <f t="shared" si="34"/>
        <v>5710.2199999999993</v>
      </c>
      <c r="N1196" s="90">
        <v>45856</v>
      </c>
      <c r="O1196" s="19" t="s">
        <v>955</v>
      </c>
    </row>
    <row r="1197" spans="2:15">
      <c r="B1197" s="28" t="s">
        <v>1820</v>
      </c>
      <c r="C1197" s="28" t="s">
        <v>266</v>
      </c>
      <c r="D1197" s="22" t="s">
        <v>19</v>
      </c>
      <c r="E1197" s="144" t="str">
        <f>VLOOKUP(D1197,'pomocna tabulka'!$B$2:$D$12,3,0)</f>
        <v>Úrad vlády SR</v>
      </c>
      <c r="F1197" s="145" t="str">
        <f>+IFERROR(VLOOKUP(VALUE(MID($B1197,11,1)),'pomocna tabulka'!$F$2:$G$7,2,0),"")</f>
        <v>Priebežná platba</v>
      </c>
      <c r="G1197" s="22" t="s">
        <v>256</v>
      </c>
      <c r="H1197" s="112">
        <v>9775.09</v>
      </c>
      <c r="I1197" s="22" t="s">
        <v>257</v>
      </c>
      <c r="J1197" s="86">
        <v>1725.02</v>
      </c>
      <c r="K1197" s="123"/>
      <c r="L1197" s="86">
        <v>0</v>
      </c>
      <c r="M1197" s="59">
        <f t="shared" si="34"/>
        <v>11500.11</v>
      </c>
      <c r="N1197" s="90">
        <v>45856</v>
      </c>
      <c r="O1197" s="19" t="s">
        <v>955</v>
      </c>
    </row>
    <row r="1198" spans="2:15">
      <c r="B1198" s="28" t="s">
        <v>1821</v>
      </c>
      <c r="C1198" s="28" t="s">
        <v>1822</v>
      </c>
      <c r="D1198" s="22" t="s">
        <v>19</v>
      </c>
      <c r="E1198" s="144" t="str">
        <f>VLOOKUP(D1198,'pomocna tabulka'!$B$2:$D$12,3,0)</f>
        <v>Úrad vlády SR</v>
      </c>
      <c r="F1198" s="145" t="str">
        <f>+IFERROR(VLOOKUP(VALUE(MID($B1198,11,1)),'pomocna tabulka'!$F$2:$G$7,2,0),"")</f>
        <v>Priebežná platba</v>
      </c>
      <c r="G1198" s="22" t="s">
        <v>256</v>
      </c>
      <c r="H1198" s="112">
        <v>13484.14</v>
      </c>
      <c r="I1198" s="22" t="s">
        <v>257</v>
      </c>
      <c r="J1198" s="86">
        <v>2379.5500000000002</v>
      </c>
      <c r="K1198" s="123"/>
      <c r="L1198" s="88">
        <v>0</v>
      </c>
      <c r="M1198" s="59">
        <f t="shared" si="34"/>
        <v>15863.689999999999</v>
      </c>
      <c r="N1198" s="90">
        <v>45856</v>
      </c>
      <c r="O1198" s="19" t="s">
        <v>955</v>
      </c>
    </row>
    <row r="1199" spans="2:15">
      <c r="B1199" s="28" t="s">
        <v>1823</v>
      </c>
      <c r="C1199" s="28" t="s">
        <v>436</v>
      </c>
      <c r="D1199" s="22" t="s">
        <v>19</v>
      </c>
      <c r="E1199" s="144" t="str">
        <f>VLOOKUP(D1199,'pomocna tabulka'!$B$2:$D$12,3,0)</f>
        <v>Úrad vlády SR</v>
      </c>
      <c r="F1199" s="145" t="str">
        <f>+IFERROR(VLOOKUP(VALUE(MID($B1199,11,1)),'pomocna tabulka'!$F$2:$G$7,2,0),"")</f>
        <v>Priebežná platba</v>
      </c>
      <c r="G1199" s="22" t="s">
        <v>256</v>
      </c>
      <c r="H1199" s="112">
        <v>4853.7299999999996</v>
      </c>
      <c r="I1199" s="22" t="s">
        <v>257</v>
      </c>
      <c r="J1199" s="86">
        <v>856.54</v>
      </c>
      <c r="K1199" s="123"/>
      <c r="L1199" s="88">
        <v>0</v>
      </c>
      <c r="M1199" s="59">
        <f t="shared" si="34"/>
        <v>5710.2699999999995</v>
      </c>
      <c r="N1199" s="90">
        <v>45859</v>
      </c>
      <c r="O1199" s="19" t="s">
        <v>955</v>
      </c>
    </row>
    <row r="1200" spans="2:15">
      <c r="B1200" s="28" t="s">
        <v>1824</v>
      </c>
      <c r="C1200" s="28" t="s">
        <v>450</v>
      </c>
      <c r="D1200" s="22" t="s">
        <v>19</v>
      </c>
      <c r="E1200" s="144" t="str">
        <f>VLOOKUP(D1200,'pomocna tabulka'!$B$2:$D$12,3,0)</f>
        <v>Úrad vlády SR</v>
      </c>
      <c r="F1200" s="145" t="str">
        <f>+IFERROR(VLOOKUP(VALUE(MID($B1200,11,1)),'pomocna tabulka'!$F$2:$G$7,2,0),"")</f>
        <v>Priebežná platba</v>
      </c>
      <c r="G1200" s="22" t="s">
        <v>256</v>
      </c>
      <c r="H1200" s="112">
        <v>4903.32</v>
      </c>
      <c r="I1200" s="22" t="s">
        <v>257</v>
      </c>
      <c r="J1200" s="86">
        <v>865.29</v>
      </c>
      <c r="K1200" s="123"/>
      <c r="L1200" s="88">
        <v>0</v>
      </c>
      <c r="M1200" s="59">
        <f t="shared" si="34"/>
        <v>5768.61</v>
      </c>
      <c r="N1200" s="90">
        <v>45859</v>
      </c>
      <c r="O1200" s="19" t="s">
        <v>955</v>
      </c>
    </row>
    <row r="1201" spans="2:15">
      <c r="B1201" s="28" t="s">
        <v>1825</v>
      </c>
      <c r="C1201" s="28" t="s">
        <v>278</v>
      </c>
      <c r="D1201" s="22" t="s">
        <v>19</v>
      </c>
      <c r="E1201" s="144" t="str">
        <f>VLOOKUP(D1201,'pomocna tabulka'!$B$2:$D$12,3,0)</f>
        <v>Úrad vlády SR</v>
      </c>
      <c r="F1201" s="145" t="str">
        <f>+IFERROR(VLOOKUP(VALUE(MID($B1201,11,1)),'pomocna tabulka'!$F$2:$G$7,2,0),"")</f>
        <v>Priebežná platba</v>
      </c>
      <c r="G1201" s="22" t="s">
        <v>256</v>
      </c>
      <c r="H1201" s="112">
        <v>9024.48</v>
      </c>
      <c r="I1201" s="22" t="s">
        <v>257</v>
      </c>
      <c r="J1201" s="86">
        <v>1592.56</v>
      </c>
      <c r="K1201" s="123"/>
      <c r="L1201" s="88">
        <v>0</v>
      </c>
      <c r="M1201" s="59">
        <f t="shared" si="34"/>
        <v>10617.039999999999</v>
      </c>
      <c r="N1201" s="90">
        <v>45859</v>
      </c>
      <c r="O1201" s="19" t="s">
        <v>955</v>
      </c>
    </row>
    <row r="1202" spans="2:15">
      <c r="B1202" s="28" t="s">
        <v>1826</v>
      </c>
      <c r="C1202" s="28" t="s">
        <v>1827</v>
      </c>
      <c r="D1202" s="22" t="s">
        <v>314</v>
      </c>
      <c r="E1202" s="144" t="str">
        <f>VLOOKUP(D1202,'pomocna tabulka'!$B$2:$D$12,3,0)</f>
        <v xml:space="preserve">Slovenská inovačná a energetická agentúra </v>
      </c>
      <c r="F1202" s="145" t="str">
        <f>+IFERROR(VLOOKUP(VALUE(MID($B1202,11,1)),'pomocna tabulka'!$F$2:$G$7,2,0),"")</f>
        <v>Priebežná platba</v>
      </c>
      <c r="G1202" s="22" t="s">
        <v>315</v>
      </c>
      <c r="H1202" s="112">
        <v>104630.6</v>
      </c>
      <c r="I1202" s="22" t="s">
        <v>31</v>
      </c>
      <c r="J1202" s="86">
        <v>18464.22</v>
      </c>
      <c r="K1202" s="125"/>
      <c r="L1202" s="86">
        <v>0</v>
      </c>
      <c r="M1202" s="59">
        <f t="shared" si="34"/>
        <v>123094.82</v>
      </c>
      <c r="N1202" s="90">
        <v>45859</v>
      </c>
      <c r="O1202" s="22" t="s">
        <v>955</v>
      </c>
    </row>
    <row r="1203" spans="2:15">
      <c r="B1203" s="18" t="s">
        <v>1828</v>
      </c>
      <c r="C1203" s="176" t="s">
        <v>1829</v>
      </c>
      <c r="D1203" s="22" t="s">
        <v>19</v>
      </c>
      <c r="E1203" s="144" t="str">
        <f>VLOOKUP(D1203,'pomocna tabulka'!$B$2:$D$12,3,0)</f>
        <v>Úrad vlády SR</v>
      </c>
      <c r="F1203" s="152" t="str">
        <f>+IFERROR(VLOOKUP(VALUE(MID($B1203,11,1)),'pomocna tabulka'!$F$2:$G$7,2,0),"")</f>
        <v>Zálohová platba</v>
      </c>
      <c r="G1203" s="19" t="s">
        <v>256</v>
      </c>
      <c r="H1203" s="29">
        <v>70550</v>
      </c>
      <c r="I1203" s="19" t="s">
        <v>257</v>
      </c>
      <c r="J1203" s="88">
        <v>12450</v>
      </c>
      <c r="K1203" s="123"/>
      <c r="L1203" s="88">
        <v>0</v>
      </c>
      <c r="M1203" s="59">
        <f t="shared" si="34"/>
        <v>83000</v>
      </c>
      <c r="N1203" s="90">
        <v>45859</v>
      </c>
      <c r="O1203" s="22" t="s">
        <v>955</v>
      </c>
    </row>
    <row r="1204" spans="2:15">
      <c r="B1204" s="18" t="s">
        <v>1830</v>
      </c>
      <c r="C1204" s="176" t="s">
        <v>243</v>
      </c>
      <c r="D1204" s="22" t="s">
        <v>19</v>
      </c>
      <c r="E1204" s="144" t="str">
        <f>VLOOKUP(D1204,'pomocna tabulka'!$B$2:$D$12,3,0)</f>
        <v>Úrad vlády SR</v>
      </c>
      <c r="F1204" s="152" t="str">
        <f>+IFERROR(VLOOKUP(VALUE(MID($B1204,11,1)),'pomocna tabulka'!$F$2:$G$7,2,0),"")</f>
        <v>Priebežná platba</v>
      </c>
      <c r="G1204" s="19" t="s">
        <v>256</v>
      </c>
      <c r="H1204" s="29">
        <v>4903.33</v>
      </c>
      <c r="I1204" s="19" t="s">
        <v>257</v>
      </c>
      <c r="J1204" s="88">
        <v>865.29</v>
      </c>
      <c r="K1204" s="123"/>
      <c r="L1204" s="88">
        <v>0</v>
      </c>
      <c r="M1204" s="59">
        <f t="shared" si="34"/>
        <v>5768.62</v>
      </c>
      <c r="N1204" s="90">
        <v>45860</v>
      </c>
      <c r="O1204" s="22" t="s">
        <v>955</v>
      </c>
    </row>
    <row r="1205" spans="2:15">
      <c r="B1205" s="18" t="s">
        <v>1831</v>
      </c>
      <c r="C1205" s="176" t="s">
        <v>647</v>
      </c>
      <c r="D1205" s="22" t="s">
        <v>19</v>
      </c>
      <c r="E1205" s="144" t="str">
        <f>VLOOKUP(D1205,'pomocna tabulka'!$B$2:$D$12,3,0)</f>
        <v>Úrad vlády SR</v>
      </c>
      <c r="F1205" s="152" t="str">
        <f>+IFERROR(VLOOKUP(VALUE(MID($B1205,11,1)),'pomocna tabulka'!$F$2:$G$7,2,0),"")</f>
        <v>Zálohová platba</v>
      </c>
      <c r="G1205" s="19" t="s">
        <v>256</v>
      </c>
      <c r="H1205" s="29">
        <v>28278.03</v>
      </c>
      <c r="I1205" s="19" t="s">
        <v>257</v>
      </c>
      <c r="J1205" s="88">
        <v>4990.24</v>
      </c>
      <c r="K1205" s="123"/>
      <c r="L1205" s="88">
        <v>0</v>
      </c>
      <c r="M1205" s="59">
        <f t="shared" si="34"/>
        <v>33268.269999999997</v>
      </c>
      <c r="N1205" s="90">
        <v>45860</v>
      </c>
      <c r="O1205" s="22" t="s">
        <v>955</v>
      </c>
    </row>
    <row r="1206" spans="2:15">
      <c r="B1206" s="63" t="s">
        <v>1832</v>
      </c>
      <c r="C1206" s="18" t="s">
        <v>1833</v>
      </c>
      <c r="D1206" s="22" t="s">
        <v>314</v>
      </c>
      <c r="E1206" s="144" t="str">
        <f>VLOOKUP(D1206,'pomocna tabulka'!$B$2:$D$12,3,0)</f>
        <v xml:space="preserve">Slovenská inovačná a energetická agentúra </v>
      </c>
      <c r="F1206" s="152" t="str">
        <f>+IFERROR(VLOOKUP(VALUE(MID($B1206,11,1)),'pomocna tabulka'!$F$2:$G$7,2,0),"")</f>
        <v>Predfinancovanie</v>
      </c>
      <c r="G1206" s="22" t="s">
        <v>315</v>
      </c>
      <c r="H1206" s="29">
        <v>170974.7</v>
      </c>
      <c r="I1206" s="22" t="s">
        <v>31</v>
      </c>
      <c r="J1206" s="88">
        <v>30172</v>
      </c>
      <c r="K1206" s="123"/>
      <c r="L1206" s="88">
        <v>0</v>
      </c>
      <c r="M1206" s="59">
        <f t="shared" si="34"/>
        <v>201146.7</v>
      </c>
      <c r="N1206" s="90">
        <v>45860</v>
      </c>
      <c r="O1206" s="22" t="s">
        <v>955</v>
      </c>
    </row>
    <row r="1207" spans="2:15">
      <c r="B1207" s="30" t="s">
        <v>1834</v>
      </c>
      <c r="C1207" s="18" t="s">
        <v>808</v>
      </c>
      <c r="D1207" s="22" t="s">
        <v>314</v>
      </c>
      <c r="E1207" s="144" t="str">
        <f>VLOOKUP(D1207,'pomocna tabulka'!$B$2:$D$12,3,0)</f>
        <v xml:space="preserve">Slovenská inovačná a energetická agentúra </v>
      </c>
      <c r="F1207" s="152" t="str">
        <f>+IFERROR(VLOOKUP(VALUE(MID($B1207,11,1)),'pomocna tabulka'!$F$2:$G$7,2,0),"")</f>
        <v>Predfinancovanie</v>
      </c>
      <c r="G1207" s="22" t="s">
        <v>315</v>
      </c>
      <c r="H1207" s="29">
        <v>155051.57999999999</v>
      </c>
      <c r="I1207" s="22" t="s">
        <v>31</v>
      </c>
      <c r="J1207" s="88">
        <v>27362.04</v>
      </c>
      <c r="K1207" s="123"/>
      <c r="L1207" s="88">
        <v>0</v>
      </c>
      <c r="M1207" s="59">
        <f t="shared" si="34"/>
        <v>182413.62</v>
      </c>
      <c r="N1207" s="90">
        <v>45860</v>
      </c>
      <c r="O1207" s="22" t="s">
        <v>955</v>
      </c>
    </row>
    <row r="1208" spans="2:15">
      <c r="B1208" s="30" t="s">
        <v>1835</v>
      </c>
      <c r="C1208" s="18" t="s">
        <v>1836</v>
      </c>
      <c r="D1208" s="22" t="s">
        <v>19</v>
      </c>
      <c r="E1208" s="144" t="str">
        <f>VLOOKUP(D1208,'pomocna tabulka'!$B$2:$D$12,3,0)</f>
        <v>Úrad vlády SR</v>
      </c>
      <c r="F1208" s="152" t="str">
        <f>+IFERROR(VLOOKUP(VALUE(MID($B1208,11,1)),'pomocna tabulka'!$F$2:$G$7,2,0),"")</f>
        <v>Zálohová platba</v>
      </c>
      <c r="G1208" s="19" t="s">
        <v>256</v>
      </c>
      <c r="H1208" s="29">
        <v>27370</v>
      </c>
      <c r="I1208" s="19" t="s">
        <v>257</v>
      </c>
      <c r="J1208" s="88">
        <v>4830</v>
      </c>
      <c r="K1208" s="123"/>
      <c r="L1208" s="88">
        <v>0</v>
      </c>
      <c r="M1208" s="59">
        <f t="shared" si="34"/>
        <v>32200</v>
      </c>
      <c r="N1208" s="90">
        <v>45860</v>
      </c>
      <c r="O1208" s="22" t="s">
        <v>955</v>
      </c>
    </row>
    <row r="1209" spans="2:15">
      <c r="B1209" s="30" t="s">
        <v>1837</v>
      </c>
      <c r="C1209" s="18" t="s">
        <v>1101</v>
      </c>
      <c r="D1209" s="22" t="s">
        <v>19</v>
      </c>
      <c r="E1209" s="144" t="str">
        <f>VLOOKUP(D1209,'pomocna tabulka'!$B$2:$D$12,3,0)</f>
        <v>Úrad vlády SR</v>
      </c>
      <c r="F1209" s="152" t="str">
        <f>+IFERROR(VLOOKUP(VALUE(MID($B1209,11,1)),'pomocna tabulka'!$F$2:$G$7,2,0),"")</f>
        <v>Zálohová platba</v>
      </c>
      <c r="G1209" s="19" t="s">
        <v>256</v>
      </c>
      <c r="H1209" s="29">
        <v>16248.17</v>
      </c>
      <c r="I1209" s="19" t="s">
        <v>257</v>
      </c>
      <c r="J1209" s="88">
        <v>2867.32</v>
      </c>
      <c r="K1209" s="123"/>
      <c r="L1209" s="88">
        <v>0</v>
      </c>
      <c r="M1209" s="59">
        <f t="shared" si="34"/>
        <v>19115.490000000002</v>
      </c>
      <c r="N1209" s="90">
        <v>45860</v>
      </c>
      <c r="O1209" s="22" t="s">
        <v>955</v>
      </c>
    </row>
    <row r="1210" spans="2:15">
      <c r="B1210" s="30" t="s">
        <v>1838</v>
      </c>
      <c r="C1210" s="18" t="s">
        <v>270</v>
      </c>
      <c r="D1210" s="22" t="s">
        <v>19</v>
      </c>
      <c r="E1210" s="144" t="str">
        <f>VLOOKUP(D1210,'pomocna tabulka'!$B$2:$D$12,3,0)</f>
        <v>Úrad vlády SR</v>
      </c>
      <c r="F1210" s="152" t="str">
        <f>+IFERROR(VLOOKUP(VALUE(MID($B1210,11,1)),'pomocna tabulka'!$F$2:$G$7,2,0),"")</f>
        <v>Priebežná platba</v>
      </c>
      <c r="G1210" s="19" t="s">
        <v>20</v>
      </c>
      <c r="H1210" s="29">
        <v>82471.33</v>
      </c>
      <c r="I1210" s="19" t="s">
        <v>21</v>
      </c>
      <c r="J1210" s="88">
        <v>27516.66</v>
      </c>
      <c r="K1210" s="19" t="s">
        <v>224</v>
      </c>
      <c r="L1210" s="88">
        <v>2370.77</v>
      </c>
      <c r="M1210" s="59">
        <f t="shared" si="34"/>
        <v>112358.76000000001</v>
      </c>
      <c r="N1210" s="90">
        <v>45859</v>
      </c>
      <c r="O1210" s="136" t="s">
        <v>36</v>
      </c>
    </row>
    <row r="1211" spans="2:15">
      <c r="B1211" s="30" t="s">
        <v>1839</v>
      </c>
      <c r="C1211" s="18" t="s">
        <v>1840</v>
      </c>
      <c r="D1211" s="22" t="s">
        <v>19</v>
      </c>
      <c r="E1211" s="144" t="str">
        <f>VLOOKUP(D1211,'pomocna tabulka'!$B$2:$D$12,3,0)</f>
        <v>Úrad vlády SR</v>
      </c>
      <c r="F1211" s="152" t="str">
        <f>+IFERROR(VLOOKUP(VALUE(MID($B1211,11,1)),'pomocna tabulka'!$F$2:$G$7,2,0),"")</f>
        <v>Zálohová platba</v>
      </c>
      <c r="G1211" s="19" t="s">
        <v>256</v>
      </c>
      <c r="H1211" s="29">
        <v>34000</v>
      </c>
      <c r="I1211" s="19" t="s">
        <v>257</v>
      </c>
      <c r="J1211" s="88">
        <v>6000</v>
      </c>
      <c r="K1211" s="123"/>
      <c r="L1211" s="88">
        <v>0</v>
      </c>
      <c r="M1211" s="59">
        <f t="shared" si="34"/>
        <v>40000</v>
      </c>
      <c r="N1211" s="90">
        <v>45860</v>
      </c>
      <c r="O1211" s="147" t="s">
        <v>955</v>
      </c>
    </row>
    <row r="1212" spans="2:15">
      <c r="B1212" s="30" t="s">
        <v>1841</v>
      </c>
      <c r="C1212" s="18" t="s">
        <v>353</v>
      </c>
      <c r="D1212" s="22" t="s">
        <v>19</v>
      </c>
      <c r="E1212" s="144" t="str">
        <f>VLOOKUP(D1212,'pomocna tabulka'!$B$2:$D$12,3,0)</f>
        <v>Úrad vlády SR</v>
      </c>
      <c r="F1212" s="152" t="str">
        <f>+IFERROR(VLOOKUP(VALUE(MID($B1212,11,1)),'pomocna tabulka'!$F$2:$G$7,2,0),"")</f>
        <v>Priebežná platba</v>
      </c>
      <c r="G1212" s="19" t="s">
        <v>256</v>
      </c>
      <c r="H1212" s="29">
        <v>9588.5400000000009</v>
      </c>
      <c r="I1212" s="19" t="s">
        <v>257</v>
      </c>
      <c r="J1212" s="88">
        <v>1692.1</v>
      </c>
      <c r="K1212" s="123"/>
      <c r="L1212" s="88">
        <v>0</v>
      </c>
      <c r="M1212" s="59">
        <f t="shared" si="34"/>
        <v>11280.640000000001</v>
      </c>
      <c r="N1212" s="90">
        <v>45860</v>
      </c>
      <c r="O1212" s="22" t="s">
        <v>955</v>
      </c>
    </row>
    <row r="1213" spans="2:15">
      <c r="B1213" s="30" t="s">
        <v>1842</v>
      </c>
      <c r="C1213" s="18" t="s">
        <v>107</v>
      </c>
      <c r="D1213" s="22" t="s">
        <v>19</v>
      </c>
      <c r="E1213" s="144" t="str">
        <f>VLOOKUP(D1213,'pomocna tabulka'!$B$2:$D$12,3,0)</f>
        <v>Úrad vlády SR</v>
      </c>
      <c r="F1213" s="152" t="str">
        <f>+IFERROR(VLOOKUP(VALUE(MID($B1213,11,1)),'pomocna tabulka'!$F$2:$G$7,2,0),"")</f>
        <v>Priebežná platba</v>
      </c>
      <c r="G1213" s="19" t="s">
        <v>256</v>
      </c>
      <c r="H1213" s="29">
        <v>2451.64</v>
      </c>
      <c r="I1213" s="19" t="s">
        <v>257</v>
      </c>
      <c r="J1213" s="88">
        <v>432.64</v>
      </c>
      <c r="K1213" s="123"/>
      <c r="L1213" s="88">
        <v>0</v>
      </c>
      <c r="M1213" s="59">
        <f t="shared" si="34"/>
        <v>2884.2799999999997</v>
      </c>
      <c r="N1213" s="90">
        <v>45861</v>
      </c>
      <c r="O1213" s="22" t="s">
        <v>955</v>
      </c>
    </row>
    <row r="1214" spans="2:15">
      <c r="B1214" s="30" t="s">
        <v>1843</v>
      </c>
      <c r="C1214" s="18" t="s">
        <v>697</v>
      </c>
      <c r="D1214" s="22" t="s">
        <v>19</v>
      </c>
      <c r="E1214" s="144" t="str">
        <f>VLOOKUP(D1214,'pomocna tabulka'!$B$2:$D$12,3,0)</f>
        <v>Úrad vlády SR</v>
      </c>
      <c r="F1214" s="152" t="str">
        <f>+IFERROR(VLOOKUP(VALUE(MID($B1214,11,1)),'pomocna tabulka'!$F$2:$G$7,2,0),"")</f>
        <v>Zálohová platba</v>
      </c>
      <c r="G1214" s="19" t="s">
        <v>256</v>
      </c>
      <c r="H1214" s="29">
        <v>22100</v>
      </c>
      <c r="I1214" s="19" t="s">
        <v>257</v>
      </c>
      <c r="J1214" s="88">
        <v>3900</v>
      </c>
      <c r="K1214" s="123"/>
      <c r="L1214" s="88">
        <v>0</v>
      </c>
      <c r="M1214" s="59">
        <f t="shared" si="34"/>
        <v>26000</v>
      </c>
      <c r="N1214" s="90">
        <v>45861</v>
      </c>
      <c r="O1214" s="147" t="s">
        <v>955</v>
      </c>
    </row>
    <row r="1215" spans="2:15">
      <c r="B1215" s="30" t="s">
        <v>1844</v>
      </c>
      <c r="C1215" s="18" t="s">
        <v>1788</v>
      </c>
      <c r="D1215" s="22" t="s">
        <v>314</v>
      </c>
      <c r="E1215" s="144" t="str">
        <f>VLOOKUP(D1215,'pomocna tabulka'!$B$2:$D$12,3,0)</f>
        <v xml:space="preserve">Slovenská inovačná a energetická agentúra </v>
      </c>
      <c r="F1215" s="152" t="str">
        <f>+IFERROR(VLOOKUP(VALUE(MID($B1215,11,1)),'pomocna tabulka'!$F$2:$G$7,2,0),"")</f>
        <v>Predfinancovanie</v>
      </c>
      <c r="G1215" s="22" t="s">
        <v>315</v>
      </c>
      <c r="H1215" s="29">
        <v>144489.15</v>
      </c>
      <c r="I1215" s="22" t="s">
        <v>31</v>
      </c>
      <c r="J1215" s="88">
        <v>25498.09</v>
      </c>
      <c r="K1215" s="123"/>
      <c r="L1215" s="88">
        <v>0</v>
      </c>
      <c r="M1215" s="59">
        <f t="shared" si="34"/>
        <v>169987.24</v>
      </c>
      <c r="N1215" s="90">
        <v>45861</v>
      </c>
      <c r="O1215" s="22" t="s">
        <v>955</v>
      </c>
    </row>
    <row r="1216" spans="2:15">
      <c r="B1216" s="30" t="s">
        <v>1845</v>
      </c>
      <c r="C1216" s="18" t="s">
        <v>387</v>
      </c>
      <c r="D1216" s="22" t="s">
        <v>19</v>
      </c>
      <c r="E1216" s="144" t="str">
        <f>VLOOKUP(D1216,'pomocna tabulka'!$B$2:$D$12,3,0)</f>
        <v>Úrad vlády SR</v>
      </c>
      <c r="F1216" s="152" t="str">
        <f>+IFERROR(VLOOKUP(VALUE(MID($B1216,11,1)),'pomocna tabulka'!$F$2:$G$7,2,0),"")</f>
        <v>Priebežná platba</v>
      </c>
      <c r="G1216" s="19" t="s">
        <v>256</v>
      </c>
      <c r="H1216" s="29">
        <v>3677.5</v>
      </c>
      <c r="I1216" s="19" t="s">
        <v>257</v>
      </c>
      <c r="J1216" s="88">
        <v>648.97</v>
      </c>
      <c r="K1216" s="123"/>
      <c r="L1216" s="88">
        <v>0</v>
      </c>
      <c r="M1216" s="59">
        <f t="shared" si="34"/>
        <v>4326.47</v>
      </c>
      <c r="N1216" s="90">
        <v>45861</v>
      </c>
      <c r="O1216" s="22" t="s">
        <v>955</v>
      </c>
    </row>
    <row r="1217" spans="2:15">
      <c r="B1217" s="30" t="s">
        <v>1846</v>
      </c>
      <c r="C1217" s="18" t="s">
        <v>1847</v>
      </c>
      <c r="D1217" s="22" t="s">
        <v>314</v>
      </c>
      <c r="E1217" s="144" t="str">
        <f>VLOOKUP(D1217,'pomocna tabulka'!$B$2:$D$12,3,0)</f>
        <v xml:space="preserve">Slovenská inovačná a energetická agentúra </v>
      </c>
      <c r="F1217" s="152" t="str">
        <f>+IFERROR(VLOOKUP(VALUE(MID($B1217,11,1)),'pomocna tabulka'!$F$2:$G$7,2,0),"")</f>
        <v>Predfinancovanie</v>
      </c>
      <c r="G1217" s="22" t="s">
        <v>315</v>
      </c>
      <c r="H1217" s="29">
        <v>74387.33</v>
      </c>
      <c r="I1217" s="22" t="s">
        <v>31</v>
      </c>
      <c r="J1217" s="88">
        <v>13127.17</v>
      </c>
      <c r="K1217" s="123"/>
      <c r="L1217" s="88">
        <v>0</v>
      </c>
      <c r="M1217" s="59">
        <f t="shared" si="34"/>
        <v>87514.5</v>
      </c>
      <c r="N1217" s="90">
        <v>45861</v>
      </c>
      <c r="O1217" s="22" t="s">
        <v>955</v>
      </c>
    </row>
    <row r="1218" spans="2:15">
      <c r="B1218" s="30" t="s">
        <v>1848</v>
      </c>
      <c r="C1218" s="18" t="s">
        <v>1392</v>
      </c>
      <c r="D1218" s="22" t="s">
        <v>19</v>
      </c>
      <c r="E1218" s="144" t="str">
        <f>VLOOKUP(D1218,'pomocna tabulka'!$B$2:$D$12,3,0)</f>
        <v>Úrad vlády SR</v>
      </c>
      <c r="F1218" s="152" t="str">
        <f>+IFERROR(VLOOKUP(VALUE(MID($B1218,11,1)),'pomocna tabulka'!$F$2:$G$7,2,0),"")</f>
        <v>Priebežná platba</v>
      </c>
      <c r="G1218" s="19" t="s">
        <v>256</v>
      </c>
      <c r="H1218" s="29">
        <v>2451.64</v>
      </c>
      <c r="I1218" s="19" t="s">
        <v>257</v>
      </c>
      <c r="J1218" s="88">
        <v>432.64</v>
      </c>
      <c r="K1218" s="123"/>
      <c r="L1218" s="88">
        <v>0</v>
      </c>
      <c r="M1218" s="59">
        <f t="shared" si="34"/>
        <v>2884.2799999999997</v>
      </c>
      <c r="N1218" s="90">
        <v>45861</v>
      </c>
      <c r="O1218" s="22" t="s">
        <v>955</v>
      </c>
    </row>
    <row r="1219" spans="2:15">
      <c r="B1219" s="30" t="s">
        <v>1849</v>
      </c>
      <c r="C1219" s="18" t="s">
        <v>686</v>
      </c>
      <c r="D1219" s="169" t="s">
        <v>19</v>
      </c>
      <c r="E1219" s="144" t="str">
        <f>VLOOKUP(D1219,'pomocna tabulka'!$B$2:$D$12,3,0)</f>
        <v>Úrad vlády SR</v>
      </c>
      <c r="F1219" s="152" t="str">
        <f>+IFERROR(VLOOKUP(VALUE(MID($B1219,11,1)),'pomocna tabulka'!$F$2:$G$7,2,0),"")</f>
        <v>Priebežná platba</v>
      </c>
      <c r="G1219" s="19" t="s">
        <v>256</v>
      </c>
      <c r="H1219" s="29">
        <v>4853.7299999999996</v>
      </c>
      <c r="I1219" s="19" t="s">
        <v>257</v>
      </c>
      <c r="J1219" s="88">
        <v>856.54</v>
      </c>
      <c r="K1219" s="123"/>
      <c r="L1219" s="88">
        <v>0</v>
      </c>
      <c r="M1219" s="59">
        <f t="shared" si="34"/>
        <v>5710.2699999999995</v>
      </c>
      <c r="N1219" s="90">
        <v>45861</v>
      </c>
      <c r="O1219" s="22" t="s">
        <v>955</v>
      </c>
    </row>
    <row r="1220" spans="2:15">
      <c r="B1220" s="30" t="s">
        <v>1850</v>
      </c>
      <c r="C1220" s="18" t="s">
        <v>276</v>
      </c>
      <c r="D1220" s="19" t="s">
        <v>29</v>
      </c>
      <c r="E1220" s="144" t="str">
        <f>VLOOKUP(D1220,'pomocna tabulka'!$B$2:$D$12,3,0)</f>
        <v>MIRRI SR</v>
      </c>
      <c r="F1220" s="152" t="str">
        <f>+IFERROR(VLOOKUP(VALUE(MID($B1220,11,1)),'pomocna tabulka'!$F$2:$G$7,2,0),"")</f>
        <v>Priebežná platba</v>
      </c>
      <c r="G1220" s="19" t="s">
        <v>197</v>
      </c>
      <c r="H1220" s="29">
        <v>724.14</v>
      </c>
      <c r="I1220" s="19" t="s">
        <v>198</v>
      </c>
      <c r="J1220" s="88">
        <v>59.64</v>
      </c>
      <c r="K1220" s="123"/>
      <c r="L1220" s="88">
        <v>0</v>
      </c>
      <c r="M1220" s="59">
        <f t="shared" si="34"/>
        <v>783.78</v>
      </c>
      <c r="N1220" s="90">
        <v>45861</v>
      </c>
      <c r="O1220" s="22" t="s">
        <v>955</v>
      </c>
    </row>
    <row r="1221" spans="2:15">
      <c r="B1221" s="30" t="s">
        <v>1851</v>
      </c>
      <c r="C1221" s="18" t="s">
        <v>1549</v>
      </c>
      <c r="D1221" s="22" t="s">
        <v>314</v>
      </c>
      <c r="E1221" s="144" t="str">
        <f>VLOOKUP(D1221,'pomocna tabulka'!$B$2:$D$12,3,0)</f>
        <v xml:space="preserve">Slovenská inovačná a energetická agentúra </v>
      </c>
      <c r="F1221" s="152" t="str">
        <f>+IFERROR(VLOOKUP(VALUE(MID($B1221,11,1)),'pomocna tabulka'!$F$2:$G$7,2,0),"")</f>
        <v>Priebežná platba</v>
      </c>
      <c r="G1221" s="22" t="s">
        <v>315</v>
      </c>
      <c r="H1221" s="29">
        <v>3485</v>
      </c>
      <c r="I1221" s="22" t="s">
        <v>31</v>
      </c>
      <c r="J1221" s="88">
        <v>615</v>
      </c>
      <c r="K1221" s="123"/>
      <c r="L1221" s="88">
        <v>0</v>
      </c>
      <c r="M1221" s="59">
        <f t="shared" si="34"/>
        <v>4100</v>
      </c>
      <c r="N1221" s="90">
        <v>45862</v>
      </c>
      <c r="O1221" s="22" t="s">
        <v>955</v>
      </c>
    </row>
    <row r="1222" spans="2:15">
      <c r="B1222" s="30" t="s">
        <v>1852</v>
      </c>
      <c r="C1222" s="18" t="s">
        <v>1853</v>
      </c>
      <c r="D1222" s="169" t="s">
        <v>19</v>
      </c>
      <c r="E1222" s="144" t="str">
        <f>VLOOKUP(D1222,'pomocna tabulka'!$B$2:$D$12,3,0)</f>
        <v>Úrad vlády SR</v>
      </c>
      <c r="F1222" s="152" t="str">
        <f>+IFERROR(VLOOKUP(VALUE(MID($B1222,11,1)),'pomocna tabulka'!$F$2:$G$7,2,0),"")</f>
        <v>Priebežná platba</v>
      </c>
      <c r="G1222" s="19" t="s">
        <v>256</v>
      </c>
      <c r="H1222" s="29">
        <v>44120.85</v>
      </c>
      <c r="I1222" s="19" t="s">
        <v>257</v>
      </c>
      <c r="J1222" s="88">
        <v>7786.03</v>
      </c>
      <c r="K1222" s="123"/>
      <c r="L1222" s="88">
        <v>0</v>
      </c>
      <c r="M1222" s="59">
        <f t="shared" si="34"/>
        <v>51906.879999999997</v>
      </c>
      <c r="N1222" s="90">
        <v>45862</v>
      </c>
      <c r="O1222" s="22" t="s">
        <v>955</v>
      </c>
    </row>
    <row r="1223" spans="2:15">
      <c r="B1223" s="30" t="s">
        <v>1854</v>
      </c>
      <c r="C1223" s="18" t="s">
        <v>1855</v>
      </c>
      <c r="D1223" s="169" t="s">
        <v>19</v>
      </c>
      <c r="E1223" s="144" t="str">
        <f>VLOOKUP(D1223,'pomocna tabulka'!$B$2:$D$12,3,0)</f>
        <v>Úrad vlády SR</v>
      </c>
      <c r="F1223" s="152" t="str">
        <f>+IFERROR(VLOOKUP(VALUE(MID($B1223,11,1)),'pomocna tabulka'!$F$2:$G$7,2,0),"")</f>
        <v>Priebežná platba</v>
      </c>
      <c r="G1223" s="19" t="s">
        <v>256</v>
      </c>
      <c r="H1223" s="29">
        <v>14709.98</v>
      </c>
      <c r="I1223" s="19" t="s">
        <v>257</v>
      </c>
      <c r="J1223" s="88">
        <v>2595.88</v>
      </c>
      <c r="K1223" s="123"/>
      <c r="L1223" s="88">
        <v>0</v>
      </c>
      <c r="M1223" s="59">
        <f t="shared" si="34"/>
        <v>17305.86</v>
      </c>
      <c r="N1223" s="90">
        <v>45862</v>
      </c>
      <c r="O1223" s="22" t="s">
        <v>955</v>
      </c>
    </row>
    <row r="1224" spans="2:15">
      <c r="B1224" s="30" t="s">
        <v>1856</v>
      </c>
      <c r="C1224" s="18" t="s">
        <v>549</v>
      </c>
      <c r="D1224" s="169" t="s">
        <v>19</v>
      </c>
      <c r="E1224" s="144" t="str">
        <f>VLOOKUP(D1224,'pomocna tabulka'!$B$2:$D$12,3,0)</f>
        <v>Úrad vlády SR</v>
      </c>
      <c r="F1224" s="152" t="str">
        <f>+IFERROR(VLOOKUP(VALUE(MID($B1224,11,1)),'pomocna tabulka'!$F$2:$G$7,2,0),"")</f>
        <v>Zálohová platba</v>
      </c>
      <c r="G1224" s="19" t="s">
        <v>256</v>
      </c>
      <c r="H1224" s="29">
        <v>25500</v>
      </c>
      <c r="I1224" s="19" t="s">
        <v>257</v>
      </c>
      <c r="J1224" s="88">
        <v>4500</v>
      </c>
      <c r="K1224" s="123"/>
      <c r="L1224" s="88">
        <v>0</v>
      </c>
      <c r="M1224" s="59">
        <f t="shared" ref="M1224:M1251" si="35">SUM(H1224+J1224+L1224)</f>
        <v>30000</v>
      </c>
      <c r="N1224" s="90">
        <v>45862</v>
      </c>
      <c r="O1224" s="22" t="s">
        <v>955</v>
      </c>
    </row>
    <row r="1225" spans="2:15">
      <c r="B1225" s="30" t="s">
        <v>1857</v>
      </c>
      <c r="C1225" s="18" t="s">
        <v>1858</v>
      </c>
      <c r="D1225" s="19" t="s">
        <v>29</v>
      </c>
      <c r="E1225" s="144" t="str">
        <f>VLOOKUP(D1225,'pomocna tabulka'!$B$2:$D$12,3,0)</f>
        <v>MIRRI SR</v>
      </c>
      <c r="F1225" s="152" t="str">
        <f>+IFERROR(VLOOKUP(VALUE(MID($B1225,11,1)),'pomocna tabulka'!$F$2:$G$7,2,0),"")</f>
        <v>Priebežná platba</v>
      </c>
      <c r="G1225" s="19" t="s">
        <v>30</v>
      </c>
      <c r="H1225" s="29">
        <v>27310.5</v>
      </c>
      <c r="I1225" s="19" t="s">
        <v>31</v>
      </c>
      <c r="J1225" s="88">
        <v>2249.1</v>
      </c>
      <c r="K1225" s="123"/>
      <c r="L1225" s="88">
        <v>0</v>
      </c>
      <c r="M1225" s="59">
        <f t="shared" si="35"/>
        <v>29559.599999999999</v>
      </c>
      <c r="N1225" s="90">
        <v>45862</v>
      </c>
      <c r="O1225" s="22" t="s">
        <v>955</v>
      </c>
    </row>
    <row r="1226" spans="2:15">
      <c r="B1226" s="30" t="s">
        <v>1859</v>
      </c>
      <c r="C1226" s="18" t="s">
        <v>389</v>
      </c>
      <c r="D1226" s="169" t="s">
        <v>19</v>
      </c>
      <c r="E1226" s="144" t="str">
        <f>VLOOKUP(D1226,'pomocna tabulka'!$B$2:$D$12,3,0)</f>
        <v>Úrad vlády SR</v>
      </c>
      <c r="F1226" s="152" t="str">
        <f>+IFERROR(VLOOKUP(VALUE(MID($B1226,11,1)),'pomocna tabulka'!$F$2:$G$7,2,0),"")</f>
        <v>Priebežná platba</v>
      </c>
      <c r="G1226" s="19" t="s">
        <v>256</v>
      </c>
      <c r="H1226" s="29">
        <v>2451.66</v>
      </c>
      <c r="I1226" s="19" t="s">
        <v>257</v>
      </c>
      <c r="J1226" s="88">
        <v>432.65</v>
      </c>
      <c r="K1226" s="123"/>
      <c r="L1226" s="88">
        <v>0</v>
      </c>
      <c r="M1226" s="59">
        <f t="shared" si="35"/>
        <v>2884.31</v>
      </c>
      <c r="N1226" s="90">
        <v>45862</v>
      </c>
      <c r="O1226" s="22" t="s">
        <v>955</v>
      </c>
    </row>
    <row r="1227" spans="2:15">
      <c r="B1227" s="30" t="s">
        <v>1860</v>
      </c>
      <c r="C1227" s="18" t="s">
        <v>347</v>
      </c>
      <c r="D1227" s="169" t="s">
        <v>19</v>
      </c>
      <c r="E1227" s="144" t="str">
        <f>VLOOKUP(D1227,'pomocna tabulka'!$B$2:$D$12,3,0)</f>
        <v>Úrad vlády SR</v>
      </c>
      <c r="F1227" s="152" t="str">
        <f>+IFERROR(VLOOKUP(VALUE(MID($B1227,11,1)),'pomocna tabulka'!$F$2:$G$7,2,0),"")</f>
        <v>Priebežná platba</v>
      </c>
      <c r="G1227" s="19" t="s">
        <v>256</v>
      </c>
      <c r="H1227" s="29">
        <v>8086.91</v>
      </c>
      <c r="I1227" s="19" t="s">
        <v>257</v>
      </c>
      <c r="J1227" s="88">
        <v>1427.1</v>
      </c>
      <c r="K1227" s="123"/>
      <c r="L1227" s="88">
        <v>0</v>
      </c>
      <c r="M1227" s="59">
        <f t="shared" si="35"/>
        <v>9514.01</v>
      </c>
      <c r="N1227" s="90">
        <v>45862</v>
      </c>
      <c r="O1227" s="22" t="s">
        <v>955</v>
      </c>
    </row>
    <row r="1228" spans="2:15">
      <c r="B1228" s="30" t="s">
        <v>1861</v>
      </c>
      <c r="C1228" s="18" t="s">
        <v>276</v>
      </c>
      <c r="D1228" s="169" t="s">
        <v>29</v>
      </c>
      <c r="E1228" s="144" t="str">
        <f>VLOOKUP(D1228,'pomocna tabulka'!$B$2:$D$12,3,0)</f>
        <v>MIRRI SR</v>
      </c>
      <c r="F1228" s="152" t="str">
        <f>+IFERROR(VLOOKUP(VALUE(MID($B1228,11,1)),'pomocna tabulka'!$F$2:$G$7,2,0),"")</f>
        <v>Priebežná platba</v>
      </c>
      <c r="G1228" s="19" t="s">
        <v>197</v>
      </c>
      <c r="H1228" s="29">
        <v>6727.22</v>
      </c>
      <c r="I1228" s="19" t="s">
        <v>198</v>
      </c>
      <c r="J1228" s="88">
        <v>554.01</v>
      </c>
      <c r="K1228" s="123"/>
      <c r="L1228" s="88">
        <v>0</v>
      </c>
      <c r="M1228" s="59">
        <f t="shared" si="35"/>
        <v>7281.2300000000005</v>
      </c>
      <c r="N1228" s="90">
        <v>45862</v>
      </c>
      <c r="O1228" s="22" t="s">
        <v>955</v>
      </c>
    </row>
    <row r="1229" spans="2:15">
      <c r="B1229" s="30" t="s">
        <v>1862</v>
      </c>
      <c r="C1229" s="18" t="s">
        <v>1863</v>
      </c>
      <c r="D1229" s="169" t="s">
        <v>19</v>
      </c>
      <c r="E1229" s="144" t="str">
        <f>VLOOKUP(D1229,'pomocna tabulka'!$B$2:$D$12,3,0)</f>
        <v>Úrad vlády SR</v>
      </c>
      <c r="F1229" s="152" t="str">
        <f>+IFERROR(VLOOKUP(VALUE(MID($B1229,11,1)),'pomocna tabulka'!$F$2:$G$7,2,0),"")</f>
        <v>Zálohová platba</v>
      </c>
      <c r="G1229" s="19" t="s">
        <v>256</v>
      </c>
      <c r="H1229" s="29">
        <v>24391.94</v>
      </c>
      <c r="I1229" s="19" t="s">
        <v>257</v>
      </c>
      <c r="J1229" s="88">
        <v>4304.46</v>
      </c>
      <c r="K1229" s="123"/>
      <c r="L1229" s="88">
        <v>0</v>
      </c>
      <c r="M1229" s="59">
        <f t="shared" si="35"/>
        <v>28696.399999999998</v>
      </c>
      <c r="N1229" s="90">
        <v>45862</v>
      </c>
      <c r="O1229" s="22" t="s">
        <v>955</v>
      </c>
    </row>
    <row r="1230" spans="2:15">
      <c r="B1230" s="30" t="s">
        <v>1864</v>
      </c>
      <c r="C1230" s="18" t="s">
        <v>1319</v>
      </c>
      <c r="D1230" s="169" t="s">
        <v>19</v>
      </c>
      <c r="E1230" s="144" t="str">
        <f>VLOOKUP(D1230,'pomocna tabulka'!$B$2:$D$12,3,0)</f>
        <v>Úrad vlády SR</v>
      </c>
      <c r="F1230" s="152" t="str">
        <f>+IFERROR(VLOOKUP(VALUE(MID($B1230,11,1)),'pomocna tabulka'!$F$2:$G$7,2,0),"")</f>
        <v>Zálohová platba</v>
      </c>
      <c r="G1230" s="19" t="s">
        <v>256</v>
      </c>
      <c r="H1230" s="29">
        <v>10497.31</v>
      </c>
      <c r="I1230" s="19" t="s">
        <v>257</v>
      </c>
      <c r="J1230" s="88">
        <v>1852.47</v>
      </c>
      <c r="K1230" s="123"/>
      <c r="L1230" s="88">
        <v>0</v>
      </c>
      <c r="M1230" s="59">
        <f t="shared" si="35"/>
        <v>12349.779999999999</v>
      </c>
      <c r="N1230" s="90">
        <v>45862</v>
      </c>
      <c r="O1230" s="22" t="s">
        <v>955</v>
      </c>
    </row>
    <row r="1231" spans="2:15">
      <c r="B1231" s="30" t="s">
        <v>1865</v>
      </c>
      <c r="C1231" s="18" t="s">
        <v>1866</v>
      </c>
      <c r="D1231" s="169" t="s">
        <v>19</v>
      </c>
      <c r="E1231" s="144" t="str">
        <f>VLOOKUP(D1231,'pomocna tabulka'!$B$2:$D$12,3,0)</f>
        <v>Úrad vlády SR</v>
      </c>
      <c r="F1231" s="152" t="str">
        <f>+IFERROR(VLOOKUP(VALUE(MID($B1231,11,1)),'pomocna tabulka'!$F$2:$G$7,2,0),"")</f>
        <v>Zálohová platba</v>
      </c>
      <c r="G1231" s="19" t="s">
        <v>256</v>
      </c>
      <c r="H1231" s="29">
        <v>31809.55</v>
      </c>
      <c r="I1231" s="19" t="s">
        <v>257</v>
      </c>
      <c r="J1231" s="88">
        <v>5613.45</v>
      </c>
      <c r="K1231" s="123"/>
      <c r="L1231" s="88">
        <v>0</v>
      </c>
      <c r="M1231" s="59">
        <f t="shared" si="35"/>
        <v>37423</v>
      </c>
      <c r="N1231" s="90">
        <v>45862</v>
      </c>
      <c r="O1231" s="22" t="s">
        <v>955</v>
      </c>
    </row>
    <row r="1232" spans="2:15">
      <c r="B1232" s="30" t="s">
        <v>1867</v>
      </c>
      <c r="C1232" s="18" t="s">
        <v>149</v>
      </c>
      <c r="D1232" s="169" t="s">
        <v>19</v>
      </c>
      <c r="E1232" s="144" t="str">
        <f>VLOOKUP(D1232,'pomocna tabulka'!$B$2:$D$12,3,0)</f>
        <v>Úrad vlády SR</v>
      </c>
      <c r="F1232" s="152" t="str">
        <f>+IFERROR(VLOOKUP(VALUE(MID($B1232,11,1)),'pomocna tabulka'!$F$2:$G$7,2,0),"")</f>
        <v>Predfinancovanie</v>
      </c>
      <c r="G1232" s="22" t="s">
        <v>315</v>
      </c>
      <c r="H1232" s="29">
        <v>7663</v>
      </c>
      <c r="I1232" s="22" t="s">
        <v>316</v>
      </c>
      <c r="J1232" s="88">
        <v>1352.29</v>
      </c>
      <c r="K1232" s="123"/>
      <c r="L1232" s="88">
        <v>0</v>
      </c>
      <c r="M1232" s="59">
        <f t="shared" si="35"/>
        <v>9015.2900000000009</v>
      </c>
      <c r="N1232" s="90">
        <v>45862</v>
      </c>
      <c r="O1232" s="22" t="s">
        <v>955</v>
      </c>
    </row>
    <row r="1233" spans="2:15">
      <c r="B1233" s="30" t="s">
        <v>1868</v>
      </c>
      <c r="C1233" s="18" t="s">
        <v>880</v>
      </c>
      <c r="D1233" s="169" t="s">
        <v>314</v>
      </c>
      <c r="E1233" s="144" t="str">
        <f>VLOOKUP(D1233,'pomocna tabulka'!$B$2:$D$12,3,0)</f>
        <v xml:space="preserve">Slovenská inovačná a energetická agentúra </v>
      </c>
      <c r="F1233" s="152" t="str">
        <f>+IFERROR(VLOOKUP(VALUE(MID($B1233,11,1)),'pomocna tabulka'!$F$2:$G$7,2,0),"")</f>
        <v>Priebežná platba</v>
      </c>
      <c r="G1233" s="22" t="s">
        <v>315</v>
      </c>
      <c r="H1233" s="29">
        <v>5525</v>
      </c>
      <c r="I1233" s="22" t="s">
        <v>31</v>
      </c>
      <c r="J1233" s="88">
        <v>975</v>
      </c>
      <c r="K1233" s="123"/>
      <c r="L1233" s="88">
        <v>0</v>
      </c>
      <c r="M1233" s="59">
        <f t="shared" si="35"/>
        <v>6500</v>
      </c>
      <c r="N1233" s="90">
        <v>45862</v>
      </c>
      <c r="O1233" s="22" t="s">
        <v>955</v>
      </c>
    </row>
    <row r="1234" spans="2:15">
      <c r="B1234" s="30" t="s">
        <v>1869</v>
      </c>
      <c r="C1234" s="18" t="s">
        <v>205</v>
      </c>
      <c r="D1234" s="169" t="s">
        <v>19</v>
      </c>
      <c r="E1234" s="144" t="str">
        <f>VLOOKUP(D1234,'pomocna tabulka'!$B$2:$D$12,3,0)</f>
        <v>Úrad vlády SR</v>
      </c>
      <c r="F1234" s="152" t="str">
        <f>+IFERROR(VLOOKUP(VALUE(MID($B1234,11,1)),'pomocna tabulka'!$F$2:$G$7,2,0),"")</f>
        <v>Zálohová platba</v>
      </c>
      <c r="G1234" s="19" t="s">
        <v>256</v>
      </c>
      <c r="H1234" s="29">
        <v>42500</v>
      </c>
      <c r="I1234" s="19" t="s">
        <v>257</v>
      </c>
      <c r="J1234" s="88">
        <v>7500</v>
      </c>
      <c r="K1234" s="123"/>
      <c r="L1234" s="88">
        <v>0</v>
      </c>
      <c r="M1234" s="59">
        <f t="shared" si="35"/>
        <v>50000</v>
      </c>
      <c r="N1234" s="90">
        <v>45863</v>
      </c>
      <c r="O1234" s="22" t="s">
        <v>955</v>
      </c>
    </row>
    <row r="1235" spans="2:15">
      <c r="B1235" s="30" t="s">
        <v>1870</v>
      </c>
      <c r="C1235" s="18" t="s">
        <v>1871</v>
      </c>
      <c r="D1235" s="169" t="s">
        <v>19</v>
      </c>
      <c r="E1235" s="144" t="str">
        <f>VLOOKUP(D1235,'pomocna tabulka'!$B$2:$D$12,3,0)</f>
        <v>Úrad vlády SR</v>
      </c>
      <c r="F1235" s="152" t="str">
        <f>+IFERROR(VLOOKUP(VALUE(MID($B1235,11,1)),'pomocna tabulka'!$F$2:$G$7,2,0),"")</f>
        <v>Priebežná platba</v>
      </c>
      <c r="G1235" s="19" t="s">
        <v>256</v>
      </c>
      <c r="H1235" s="29">
        <v>4903.33</v>
      </c>
      <c r="I1235" s="19" t="s">
        <v>257</v>
      </c>
      <c r="J1235" s="88">
        <v>865.29</v>
      </c>
      <c r="K1235" s="123"/>
      <c r="L1235" s="88">
        <v>0</v>
      </c>
      <c r="M1235" s="59">
        <f t="shared" si="35"/>
        <v>5768.62</v>
      </c>
      <c r="N1235" s="90">
        <v>45863</v>
      </c>
      <c r="O1235" s="22" t="s">
        <v>955</v>
      </c>
    </row>
    <row r="1236" spans="2:15">
      <c r="B1236" s="30" t="s">
        <v>1872</v>
      </c>
      <c r="C1236" s="18" t="s">
        <v>1873</v>
      </c>
      <c r="D1236" s="169" t="s">
        <v>19</v>
      </c>
      <c r="E1236" s="144" t="str">
        <f>VLOOKUP(D1236,'pomocna tabulka'!$B$2:$D$12,3,0)</f>
        <v>Úrad vlády SR</v>
      </c>
      <c r="F1236" s="152" t="str">
        <f>+IFERROR(VLOOKUP(VALUE(MID($B1236,11,1)),'pomocna tabulka'!$F$2:$G$7,2,0),"")</f>
        <v>Zálohová platba</v>
      </c>
      <c r="G1236" s="19" t="s">
        <v>256</v>
      </c>
      <c r="H1236" s="29">
        <v>29750</v>
      </c>
      <c r="I1236" s="19" t="s">
        <v>257</v>
      </c>
      <c r="J1236" s="88">
        <v>5250</v>
      </c>
      <c r="K1236" s="123"/>
      <c r="L1236" s="88">
        <v>0</v>
      </c>
      <c r="M1236" s="59">
        <f t="shared" si="35"/>
        <v>35000</v>
      </c>
      <c r="N1236" s="90">
        <v>45863</v>
      </c>
      <c r="O1236" s="22" t="s">
        <v>955</v>
      </c>
    </row>
    <row r="1237" spans="2:15">
      <c r="B1237" s="30" t="s">
        <v>1874</v>
      </c>
      <c r="C1237" s="18" t="s">
        <v>1875</v>
      </c>
      <c r="D1237" s="169" t="s">
        <v>19</v>
      </c>
      <c r="E1237" s="144" t="str">
        <f>VLOOKUP(D1237,'pomocna tabulka'!$B$2:$D$12,3,0)</f>
        <v>Úrad vlády SR</v>
      </c>
      <c r="F1237" s="152" t="str">
        <f>+IFERROR(VLOOKUP(VALUE(MID($B1237,11,1)),'pomocna tabulka'!$F$2:$G$7,2,0),"")</f>
        <v>Zálohová platba</v>
      </c>
      <c r="G1237" s="19" t="s">
        <v>256</v>
      </c>
      <c r="H1237" s="29">
        <v>25500</v>
      </c>
      <c r="I1237" s="19" t="s">
        <v>257</v>
      </c>
      <c r="J1237" s="88">
        <v>4500</v>
      </c>
      <c r="K1237" s="123"/>
      <c r="L1237" s="88">
        <v>0</v>
      </c>
      <c r="M1237" s="59">
        <f t="shared" si="35"/>
        <v>30000</v>
      </c>
      <c r="N1237" s="90">
        <v>45863</v>
      </c>
      <c r="O1237" s="22" t="s">
        <v>955</v>
      </c>
    </row>
    <row r="1238" spans="2:15">
      <c r="B1238" s="30" t="s">
        <v>1876</v>
      </c>
      <c r="C1238" s="18" t="s">
        <v>1877</v>
      </c>
      <c r="D1238" s="169" t="s">
        <v>19</v>
      </c>
      <c r="E1238" s="144" t="str">
        <f>VLOOKUP(D1238,'pomocna tabulka'!$B$2:$D$12,3,0)</f>
        <v>Úrad vlády SR</v>
      </c>
      <c r="F1238" s="152" t="str">
        <f>+IFERROR(VLOOKUP(VALUE(MID($B1238,11,1)),'pomocna tabulka'!$F$2:$G$7,2,0),"")</f>
        <v>Zálohová platba</v>
      </c>
      <c r="G1238" s="22" t="s">
        <v>315</v>
      </c>
      <c r="H1238" s="29">
        <v>269325.63</v>
      </c>
      <c r="I1238" s="22" t="s">
        <v>316</v>
      </c>
      <c r="J1238" s="88">
        <v>47528.05</v>
      </c>
      <c r="K1238" s="123"/>
      <c r="L1238" s="88">
        <v>0</v>
      </c>
      <c r="M1238" s="59">
        <f t="shared" si="35"/>
        <v>316853.68</v>
      </c>
      <c r="N1238" s="90">
        <v>45863</v>
      </c>
      <c r="O1238" s="22" t="s">
        <v>955</v>
      </c>
    </row>
    <row r="1239" spans="2:15">
      <c r="B1239" s="30" t="s">
        <v>1878</v>
      </c>
      <c r="C1239" s="18" t="s">
        <v>1879</v>
      </c>
      <c r="D1239" s="169" t="s">
        <v>314</v>
      </c>
      <c r="E1239" s="144" t="str">
        <f>VLOOKUP(D1239,'pomocna tabulka'!$B$2:$D$12,3,0)</f>
        <v xml:space="preserve">Slovenská inovačná a energetická agentúra </v>
      </c>
      <c r="F1239" s="152" t="str">
        <f>+IFERROR(VLOOKUP(VALUE(MID($B1239,11,1)),'pomocna tabulka'!$F$2:$G$7,2,0),"")</f>
        <v>Priebežná platba</v>
      </c>
      <c r="G1239" s="22" t="s">
        <v>315</v>
      </c>
      <c r="H1239" s="29">
        <v>12750</v>
      </c>
      <c r="I1239" s="22" t="s">
        <v>31</v>
      </c>
      <c r="J1239" s="88">
        <v>2250</v>
      </c>
      <c r="K1239" s="123"/>
      <c r="L1239" s="88">
        <v>0</v>
      </c>
      <c r="M1239" s="59">
        <f t="shared" si="35"/>
        <v>15000</v>
      </c>
      <c r="N1239" s="90">
        <v>45863</v>
      </c>
      <c r="O1239" s="22" t="s">
        <v>955</v>
      </c>
    </row>
    <row r="1240" spans="2:15">
      <c r="B1240" s="30" t="s">
        <v>1880</v>
      </c>
      <c r="C1240" s="18" t="s">
        <v>1881</v>
      </c>
      <c r="D1240" s="169" t="s">
        <v>19</v>
      </c>
      <c r="E1240" s="144" t="str">
        <f>VLOOKUP(D1240,'pomocna tabulka'!$B$2:$D$12,3,0)</f>
        <v>Úrad vlády SR</v>
      </c>
      <c r="F1240" s="152" t="str">
        <f>+IFERROR(VLOOKUP(VALUE(MID($B1240,11,1)),'pomocna tabulka'!$F$2:$G$7,2,0),"")</f>
        <v>Priebežná platba</v>
      </c>
      <c r="G1240" s="19" t="s">
        <v>256</v>
      </c>
      <c r="H1240" s="29">
        <v>4903.28</v>
      </c>
      <c r="I1240" s="19" t="s">
        <v>257</v>
      </c>
      <c r="J1240" s="88">
        <v>865.28</v>
      </c>
      <c r="K1240" s="123"/>
      <c r="L1240" s="88">
        <v>0</v>
      </c>
      <c r="M1240" s="59">
        <f t="shared" si="35"/>
        <v>5768.5599999999995</v>
      </c>
      <c r="N1240" s="90">
        <v>45863</v>
      </c>
      <c r="O1240" s="22" t="s">
        <v>955</v>
      </c>
    </row>
    <row r="1241" spans="2:15">
      <c r="B1241" s="30" t="s">
        <v>1882</v>
      </c>
      <c r="C1241" s="18" t="s">
        <v>18</v>
      </c>
      <c r="D1241" s="169" t="s">
        <v>19</v>
      </c>
      <c r="E1241" s="144" t="str">
        <f>VLOOKUP(D1241,'pomocna tabulka'!$B$2:$D$12,3,0)</f>
        <v>Úrad vlády SR</v>
      </c>
      <c r="F1241" s="152" t="str">
        <f>+IFERROR(VLOOKUP(VALUE(MID($B1241,11,1)),'pomocna tabulka'!$F$2:$G$7,2,0),"")</f>
        <v>Priebežná platba</v>
      </c>
      <c r="G1241" s="19" t="s">
        <v>256</v>
      </c>
      <c r="H1241" s="29">
        <v>14412.26</v>
      </c>
      <c r="I1241" s="19" t="s">
        <v>257</v>
      </c>
      <c r="J1241" s="88">
        <v>2543.34</v>
      </c>
      <c r="K1241" s="123"/>
      <c r="L1241" s="88">
        <v>0</v>
      </c>
      <c r="M1241" s="59">
        <f t="shared" si="35"/>
        <v>16955.599999999999</v>
      </c>
      <c r="N1241" s="90">
        <v>45863</v>
      </c>
      <c r="O1241" s="22" t="s">
        <v>955</v>
      </c>
    </row>
    <row r="1242" spans="2:15">
      <c r="B1242" s="30" t="s">
        <v>1883</v>
      </c>
      <c r="C1242" s="18" t="s">
        <v>163</v>
      </c>
      <c r="D1242" s="169" t="s">
        <v>19</v>
      </c>
      <c r="E1242" s="144" t="str">
        <f>VLOOKUP(D1242,'pomocna tabulka'!$B$2:$D$12,3,0)</f>
        <v>Úrad vlády SR</v>
      </c>
      <c r="F1242" s="152" t="str">
        <f>+IFERROR(VLOOKUP(VALUE(MID($B1242,11,1)),'pomocna tabulka'!$F$2:$G$7,2,0),"")</f>
        <v>Priebežná platba</v>
      </c>
      <c r="G1242" s="147" t="s">
        <v>256</v>
      </c>
      <c r="H1242" s="29">
        <v>4903.28</v>
      </c>
      <c r="I1242" s="147" t="s">
        <v>257</v>
      </c>
      <c r="J1242" s="88">
        <v>865.29</v>
      </c>
      <c r="K1242" s="123"/>
      <c r="L1242" s="185">
        <v>0</v>
      </c>
      <c r="M1242" s="59">
        <f t="shared" si="35"/>
        <v>5768.57</v>
      </c>
      <c r="N1242" s="90">
        <v>45863</v>
      </c>
      <c r="O1242" s="22" t="s">
        <v>955</v>
      </c>
    </row>
    <row r="1243" spans="2:15">
      <c r="B1243" s="30" t="s">
        <v>1884</v>
      </c>
      <c r="C1243" s="18" t="s">
        <v>1175</v>
      </c>
      <c r="D1243" s="169" t="s">
        <v>29</v>
      </c>
      <c r="E1243" s="144" t="str">
        <f>VLOOKUP(D1243,'pomocna tabulka'!$B$2:$D$12,3,0)</f>
        <v>MIRRI SR</v>
      </c>
      <c r="F1243" s="152" t="str">
        <f>+IFERROR(VLOOKUP(VALUE(MID($B1243,11,1)),'pomocna tabulka'!$F$2:$G$7,2,0),"")</f>
        <v>Priebežná platba</v>
      </c>
      <c r="G1243" s="19" t="s">
        <v>30</v>
      </c>
      <c r="H1243" s="29">
        <v>12485.2</v>
      </c>
      <c r="I1243" s="19" t="s">
        <v>31</v>
      </c>
      <c r="J1243" s="88">
        <v>2736.99</v>
      </c>
      <c r="K1243" s="19" t="s">
        <v>65</v>
      </c>
      <c r="L1243" s="88">
        <v>1203.3499999999999</v>
      </c>
      <c r="M1243" s="59">
        <f t="shared" si="35"/>
        <v>16425.54</v>
      </c>
      <c r="N1243" s="90">
        <v>45866</v>
      </c>
      <c r="O1243" s="22" t="s">
        <v>955</v>
      </c>
    </row>
    <row r="1244" spans="2:15">
      <c r="B1244" s="30" t="s">
        <v>1885</v>
      </c>
      <c r="C1244" s="18" t="s">
        <v>190</v>
      </c>
      <c r="D1244" s="169" t="s">
        <v>19</v>
      </c>
      <c r="E1244" s="144" t="str">
        <f>VLOOKUP(D1244,'pomocna tabulka'!$B$2:$D$12,3,0)</f>
        <v>Úrad vlády SR</v>
      </c>
      <c r="F1244" s="152" t="str">
        <f>+IFERROR(VLOOKUP(VALUE(MID($B1244,11,1)),'pomocna tabulka'!$F$2:$G$7,2,0),"")</f>
        <v>Priebežná platba</v>
      </c>
      <c r="G1244" s="19" t="s">
        <v>256</v>
      </c>
      <c r="H1244" s="29">
        <v>7251.29</v>
      </c>
      <c r="I1244" s="19" t="s">
        <v>257</v>
      </c>
      <c r="J1244" s="88">
        <v>1279.6400000000001</v>
      </c>
      <c r="K1244" s="123"/>
      <c r="L1244" s="88">
        <v>0</v>
      </c>
      <c r="M1244" s="59">
        <f t="shared" si="35"/>
        <v>8530.93</v>
      </c>
      <c r="N1244" s="90">
        <v>45866</v>
      </c>
      <c r="O1244" s="22" t="s">
        <v>955</v>
      </c>
    </row>
    <row r="1245" spans="2:15">
      <c r="B1245" s="30" t="s">
        <v>1886</v>
      </c>
      <c r="C1245" s="18" t="s">
        <v>856</v>
      </c>
      <c r="D1245" s="169" t="s">
        <v>19</v>
      </c>
      <c r="E1245" s="144" t="str">
        <f>VLOOKUP(D1245,'pomocna tabulka'!$B$2:$D$12,3,0)</f>
        <v>Úrad vlády SR</v>
      </c>
      <c r="F1245" s="152" t="str">
        <f>+IFERROR(VLOOKUP(VALUE(MID($B1245,11,1)),'pomocna tabulka'!$F$2:$G$7,2,0),"")</f>
        <v>Priebežná platba</v>
      </c>
      <c r="G1245" s="19" t="s">
        <v>256</v>
      </c>
      <c r="H1245" s="29">
        <v>14709.83</v>
      </c>
      <c r="I1245" s="19" t="s">
        <v>257</v>
      </c>
      <c r="J1245" s="88">
        <v>2595.85</v>
      </c>
      <c r="K1245" s="123"/>
      <c r="L1245" s="88">
        <v>0</v>
      </c>
      <c r="M1245" s="59">
        <f t="shared" si="35"/>
        <v>17305.68</v>
      </c>
      <c r="N1245" s="90">
        <v>45866</v>
      </c>
      <c r="O1245" s="22" t="s">
        <v>955</v>
      </c>
    </row>
    <row r="1246" spans="2:15">
      <c r="B1246" s="30" t="s">
        <v>1887</v>
      </c>
      <c r="C1246" s="18" t="s">
        <v>606</v>
      </c>
      <c r="D1246" s="169" t="s">
        <v>19</v>
      </c>
      <c r="E1246" s="144" t="str">
        <f>VLOOKUP(D1246,'pomocna tabulka'!$B$2:$D$12,3,0)</f>
        <v>Úrad vlády SR</v>
      </c>
      <c r="F1246" s="152" t="str">
        <f>+IFERROR(VLOOKUP(VALUE(MID($B1246,11,1)),'pomocna tabulka'!$F$2:$G$7,2,0),"")</f>
        <v>Zálohová platba</v>
      </c>
      <c r="G1246" s="19" t="s">
        <v>256</v>
      </c>
      <c r="H1246" s="29">
        <v>96220.63</v>
      </c>
      <c r="I1246" s="19" t="s">
        <v>257</v>
      </c>
      <c r="J1246" s="88">
        <v>16980.11</v>
      </c>
      <c r="K1246" s="123"/>
      <c r="L1246" s="88">
        <v>0</v>
      </c>
      <c r="M1246" s="59">
        <f t="shared" si="35"/>
        <v>113200.74</v>
      </c>
      <c r="N1246" s="90">
        <v>45866</v>
      </c>
      <c r="O1246" s="22" t="s">
        <v>955</v>
      </c>
    </row>
    <row r="1247" spans="2:15">
      <c r="B1247" s="30" t="s">
        <v>1888</v>
      </c>
      <c r="C1247" s="18" t="s">
        <v>895</v>
      </c>
      <c r="D1247" s="169" t="s">
        <v>19</v>
      </c>
      <c r="E1247" s="144" t="str">
        <f>VLOOKUP(D1247,'pomocna tabulka'!$B$2:$D$12,3,0)</f>
        <v>Úrad vlády SR</v>
      </c>
      <c r="F1247" s="152" t="str">
        <f>+IFERROR(VLOOKUP(VALUE(MID($B1247,11,1)),'pomocna tabulka'!$F$2:$G$7,2,0),"")</f>
        <v>Priebežná platba</v>
      </c>
      <c r="G1247" s="19" t="s">
        <v>256</v>
      </c>
      <c r="H1247" s="29">
        <v>4903.33</v>
      </c>
      <c r="I1247" s="19" t="s">
        <v>257</v>
      </c>
      <c r="J1247" s="88">
        <v>865.29</v>
      </c>
      <c r="K1247" s="123"/>
      <c r="L1247" s="88">
        <v>0</v>
      </c>
      <c r="M1247" s="59">
        <f t="shared" si="35"/>
        <v>5768.62</v>
      </c>
      <c r="N1247" s="90">
        <v>45866</v>
      </c>
      <c r="O1247" s="22" t="s">
        <v>955</v>
      </c>
    </row>
    <row r="1248" spans="2:15">
      <c r="B1248" s="30" t="s">
        <v>1889</v>
      </c>
      <c r="C1248" s="18" t="s">
        <v>111</v>
      </c>
      <c r="D1248" s="169" t="s">
        <v>19</v>
      </c>
      <c r="E1248" s="144" t="str">
        <f>VLOOKUP(D1248,'pomocna tabulka'!$B$2:$D$12,3,0)</f>
        <v>Úrad vlády SR</v>
      </c>
      <c r="F1248" s="152" t="str">
        <f>+IFERROR(VLOOKUP(VALUE(MID($B1248,11,1)),'pomocna tabulka'!$F$2:$G$7,2,0),"")</f>
        <v>Priebežná platba</v>
      </c>
      <c r="G1248" s="19" t="s">
        <v>256</v>
      </c>
      <c r="H1248" s="29">
        <v>4903.28</v>
      </c>
      <c r="I1248" s="19" t="s">
        <v>257</v>
      </c>
      <c r="J1248" s="88">
        <v>865.28</v>
      </c>
      <c r="K1248" s="123"/>
      <c r="L1248" s="88">
        <v>0</v>
      </c>
      <c r="M1248" s="59">
        <f t="shared" si="35"/>
        <v>5768.5599999999995</v>
      </c>
      <c r="N1248" s="90">
        <v>45866</v>
      </c>
      <c r="O1248" s="22" t="s">
        <v>955</v>
      </c>
    </row>
    <row r="1249" spans="2:15">
      <c r="B1249" s="30" t="s">
        <v>1890</v>
      </c>
      <c r="C1249" s="18" t="s">
        <v>1891</v>
      </c>
      <c r="D1249" s="169" t="s">
        <v>19</v>
      </c>
      <c r="E1249" s="144" t="str">
        <f>VLOOKUP(D1249,'pomocna tabulka'!$B$2:$D$12,3,0)</f>
        <v>Úrad vlády SR</v>
      </c>
      <c r="F1249" s="152" t="str">
        <f>+IFERROR(VLOOKUP(VALUE(MID($B1249,11,1)),'pomocna tabulka'!$F$2:$G$7,2,0),"")</f>
        <v>Zálohová platba</v>
      </c>
      <c r="G1249" s="19" t="s">
        <v>256</v>
      </c>
      <c r="H1249" s="29">
        <v>25500</v>
      </c>
      <c r="I1249" s="19" t="s">
        <v>257</v>
      </c>
      <c r="J1249" s="88">
        <v>4500</v>
      </c>
      <c r="K1249" s="123"/>
      <c r="L1249" s="88">
        <v>0</v>
      </c>
      <c r="M1249" s="59">
        <f t="shared" si="35"/>
        <v>30000</v>
      </c>
      <c r="N1249" s="90">
        <v>45866</v>
      </c>
      <c r="O1249" s="22" t="s">
        <v>955</v>
      </c>
    </row>
    <row r="1250" spans="2:15">
      <c r="B1250" s="30" t="s">
        <v>1892</v>
      </c>
      <c r="C1250" s="18" t="s">
        <v>1893</v>
      </c>
      <c r="D1250" s="169" t="s">
        <v>19</v>
      </c>
      <c r="E1250" s="144" t="str">
        <f>VLOOKUP(D1250,'pomocna tabulka'!$B$2:$D$12,3,0)</f>
        <v>Úrad vlády SR</v>
      </c>
      <c r="F1250" s="152" t="str">
        <f>+IFERROR(VLOOKUP(VALUE(MID($B1250,11,1)),'pomocna tabulka'!$F$2:$G$7,2,0),"")</f>
        <v>Zálohová platba</v>
      </c>
      <c r="G1250" s="19" t="s">
        <v>256</v>
      </c>
      <c r="H1250" s="29">
        <v>33150</v>
      </c>
      <c r="I1250" s="19" t="s">
        <v>257</v>
      </c>
      <c r="J1250" s="88">
        <v>5850</v>
      </c>
      <c r="K1250" s="123"/>
      <c r="L1250" s="88">
        <v>0</v>
      </c>
      <c r="M1250" s="59">
        <f t="shared" si="35"/>
        <v>39000</v>
      </c>
      <c r="N1250" s="90">
        <v>45866</v>
      </c>
      <c r="O1250" s="22" t="s">
        <v>955</v>
      </c>
    </row>
    <row r="1251" spans="2:15">
      <c r="B1251" s="30" t="s">
        <v>1894</v>
      </c>
      <c r="C1251" s="18" t="s">
        <v>114</v>
      </c>
      <c r="D1251" s="169" t="s">
        <v>19</v>
      </c>
      <c r="E1251" s="144" t="str">
        <f>VLOOKUP(D1251,'pomocna tabulka'!$B$2:$D$12,3,0)</f>
        <v>Úrad vlády SR</v>
      </c>
      <c r="F1251" s="152" t="str">
        <f>+IFERROR(VLOOKUP(VALUE(MID($B1251,11,1)),'pomocna tabulka'!$F$2:$G$7,2,0),"")</f>
        <v>Priebežná platba</v>
      </c>
      <c r="G1251" s="19" t="s">
        <v>256</v>
      </c>
      <c r="H1251" s="29">
        <v>14561.15</v>
      </c>
      <c r="I1251" s="19" t="s">
        <v>257</v>
      </c>
      <c r="J1251" s="88">
        <v>2569.62</v>
      </c>
      <c r="K1251" s="123"/>
      <c r="L1251" s="88">
        <v>0</v>
      </c>
      <c r="M1251" s="59">
        <f t="shared" si="35"/>
        <v>17130.77</v>
      </c>
      <c r="N1251" s="90">
        <v>45867</v>
      </c>
      <c r="O1251" s="22" t="s">
        <v>955</v>
      </c>
    </row>
    <row r="1252" spans="2:15">
      <c r="B1252" s="30" t="s">
        <v>1895</v>
      </c>
      <c r="C1252" s="18" t="s">
        <v>1896</v>
      </c>
      <c r="D1252" s="169" t="s">
        <v>29</v>
      </c>
      <c r="E1252" s="144" t="str">
        <f>VLOOKUP(D1252,'pomocna tabulka'!$B$2:$D$12,3,0)</f>
        <v>MIRRI SR</v>
      </c>
      <c r="F1252" s="152" t="str">
        <f>+IFERROR(VLOOKUP(VALUE(MID($B1252,11,1)),'pomocna tabulka'!$F$2:$G$7,2,0),"")</f>
        <v>Priebežná platba</v>
      </c>
      <c r="G1252" s="19" t="s">
        <v>30</v>
      </c>
      <c r="H1252" s="29">
        <v>91448.09</v>
      </c>
      <c r="I1252" s="19" t="s">
        <v>31</v>
      </c>
      <c r="J1252" s="88">
        <v>30508.85</v>
      </c>
      <c r="K1252" s="19" t="s">
        <v>65</v>
      </c>
      <c r="L1252" s="88">
        <v>8813.9599999999991</v>
      </c>
      <c r="M1252" s="59">
        <f t="shared" ref="M1252:M1287" si="36">SUM(H1252+J1252+L1252)</f>
        <v>130770.9</v>
      </c>
      <c r="N1252" s="90">
        <v>45866</v>
      </c>
      <c r="O1252" s="136" t="s">
        <v>36</v>
      </c>
    </row>
    <row r="1253" spans="2:15" ht="26.25">
      <c r="B1253" s="187" t="s">
        <v>1897</v>
      </c>
      <c r="C1253" s="188" t="s">
        <v>118</v>
      </c>
      <c r="D1253" s="169" t="s">
        <v>29</v>
      </c>
      <c r="E1253" s="144" t="s">
        <v>735</v>
      </c>
      <c r="F1253" s="152" t="s">
        <v>948</v>
      </c>
      <c r="G1253" s="19" t="s">
        <v>30</v>
      </c>
      <c r="H1253" s="159">
        <v>48193.02</v>
      </c>
      <c r="I1253" s="19" t="s">
        <v>31</v>
      </c>
      <c r="J1253" s="159">
        <v>10564.84</v>
      </c>
      <c r="K1253" s="19" t="s">
        <v>65</v>
      </c>
      <c r="L1253" s="159">
        <v>4644.9399999999996</v>
      </c>
      <c r="M1253" s="59">
        <f t="shared" si="36"/>
        <v>63402.8</v>
      </c>
      <c r="N1253" s="160">
        <v>45866</v>
      </c>
      <c r="O1253" s="136" t="s">
        <v>36</v>
      </c>
    </row>
    <row r="1254" spans="2:15">
      <c r="B1254" s="30" t="s">
        <v>1898</v>
      </c>
      <c r="C1254" s="18" t="s">
        <v>105</v>
      </c>
      <c r="D1254" s="169" t="s">
        <v>19</v>
      </c>
      <c r="E1254" s="144" t="str">
        <f>VLOOKUP(D1254,'pomocna tabulka'!$B$2:$D$12,3,0)</f>
        <v>Úrad vlády SR</v>
      </c>
      <c r="F1254" s="152" t="str">
        <f>+IFERROR(VLOOKUP(VALUE(MID($B1254,11,1)),'pomocna tabulka'!$F$2:$G$7,2,0),"")</f>
        <v>Priebežná platba</v>
      </c>
      <c r="G1254" s="19" t="s">
        <v>256</v>
      </c>
      <c r="H1254" s="29">
        <v>14708.01</v>
      </c>
      <c r="I1254" s="19" t="s">
        <v>257</v>
      </c>
      <c r="J1254" s="88">
        <v>2595.5300000000002</v>
      </c>
      <c r="K1254" s="123"/>
      <c r="L1254" s="88">
        <v>0</v>
      </c>
      <c r="M1254" s="59">
        <f t="shared" si="36"/>
        <v>17303.54</v>
      </c>
      <c r="N1254" s="87">
        <v>45867</v>
      </c>
      <c r="O1254" s="22" t="s">
        <v>955</v>
      </c>
    </row>
    <row r="1255" spans="2:15">
      <c r="B1255" s="30" t="s">
        <v>1899</v>
      </c>
      <c r="C1255" s="18" t="s">
        <v>547</v>
      </c>
      <c r="D1255" s="169" t="s">
        <v>19</v>
      </c>
      <c r="E1255" s="144" t="str">
        <f>VLOOKUP(D1255,'pomocna tabulka'!$B$2:$D$12,3,0)</f>
        <v>Úrad vlády SR</v>
      </c>
      <c r="F1255" s="152" t="str">
        <f>+IFERROR(VLOOKUP(VALUE(MID($B1255,11,1)),'pomocna tabulka'!$F$2:$G$7,2,0),"")</f>
        <v>Priebežná platba</v>
      </c>
      <c r="G1255" s="19" t="s">
        <v>256</v>
      </c>
      <c r="H1255" s="29">
        <v>4903.28</v>
      </c>
      <c r="I1255" s="19" t="s">
        <v>257</v>
      </c>
      <c r="J1255" s="88">
        <v>865.29</v>
      </c>
      <c r="K1255" s="123"/>
      <c r="L1255" s="88">
        <v>0</v>
      </c>
      <c r="M1255" s="59">
        <f t="shared" si="36"/>
        <v>5768.57</v>
      </c>
      <c r="N1255" s="87">
        <v>45867</v>
      </c>
      <c r="O1255" s="22" t="s">
        <v>955</v>
      </c>
    </row>
    <row r="1256" spans="2:15">
      <c r="B1256" s="30" t="s">
        <v>1900</v>
      </c>
      <c r="C1256" s="18" t="s">
        <v>347</v>
      </c>
      <c r="D1256" s="169" t="s">
        <v>19</v>
      </c>
      <c r="E1256" s="144" t="str">
        <f>VLOOKUP(D1256,'pomocna tabulka'!$B$2:$D$12,3,0)</f>
        <v>Úrad vlády SR</v>
      </c>
      <c r="F1256" s="152" t="str">
        <f>+IFERROR(VLOOKUP(VALUE(MID($B1256,11,1)),'pomocna tabulka'!$F$2:$G$7,2,0),"")</f>
        <v>Priebežná platba</v>
      </c>
      <c r="G1256" s="19" t="s">
        <v>256</v>
      </c>
      <c r="H1256" s="29">
        <v>4849.18</v>
      </c>
      <c r="I1256" s="19" t="s">
        <v>257</v>
      </c>
      <c r="J1256" s="88">
        <v>855.74</v>
      </c>
      <c r="K1256" s="123"/>
      <c r="L1256" s="88">
        <v>0</v>
      </c>
      <c r="M1256" s="59">
        <f t="shared" si="36"/>
        <v>5704.92</v>
      </c>
      <c r="N1256" s="87">
        <v>45867</v>
      </c>
      <c r="O1256" s="22" t="s">
        <v>955</v>
      </c>
    </row>
    <row r="1257" spans="2:15">
      <c r="B1257" s="30" t="s">
        <v>1901</v>
      </c>
      <c r="C1257" s="18" t="s">
        <v>895</v>
      </c>
      <c r="D1257" s="169" t="s">
        <v>19</v>
      </c>
      <c r="E1257" s="144" t="str">
        <f>VLOOKUP(D1257,'pomocna tabulka'!$B$2:$D$12,3,0)</f>
        <v>Úrad vlády SR</v>
      </c>
      <c r="F1257" s="152" t="str">
        <f>+IFERROR(VLOOKUP(VALUE(MID($B1257,11,1)),'pomocna tabulka'!$F$2:$G$7,2,0),"")</f>
        <v>Priebežná platba</v>
      </c>
      <c r="G1257" s="19" t="s">
        <v>256</v>
      </c>
      <c r="H1257" s="29">
        <v>4903.32</v>
      </c>
      <c r="I1257" s="19" t="s">
        <v>257</v>
      </c>
      <c r="J1257" s="88">
        <v>865.29</v>
      </c>
      <c r="K1257" s="123"/>
      <c r="L1257" s="88">
        <v>0</v>
      </c>
      <c r="M1257" s="59">
        <f t="shared" si="36"/>
        <v>5768.61</v>
      </c>
      <c r="N1257" s="87">
        <v>45867</v>
      </c>
      <c r="O1257" s="22" t="s">
        <v>955</v>
      </c>
    </row>
    <row r="1258" spans="2:15">
      <c r="B1258" s="30" t="s">
        <v>1902</v>
      </c>
      <c r="C1258" s="18" t="s">
        <v>901</v>
      </c>
      <c r="D1258" s="169" t="s">
        <v>19</v>
      </c>
      <c r="E1258" s="144" t="str">
        <f>VLOOKUP(D1258,'pomocna tabulka'!$B$2:$D$12,3,0)</f>
        <v>Úrad vlády SR</v>
      </c>
      <c r="F1258" s="152" t="str">
        <f>+IFERROR(VLOOKUP(VALUE(MID($B1258,11,1)),'pomocna tabulka'!$F$2:$G$7,2,0),"")</f>
        <v>Zálohová platba</v>
      </c>
      <c r="G1258" s="19" t="s">
        <v>315</v>
      </c>
      <c r="H1258" s="29">
        <v>643708.49</v>
      </c>
      <c r="I1258" s="19" t="s">
        <v>316</v>
      </c>
      <c r="J1258" s="88">
        <v>113595.62</v>
      </c>
      <c r="K1258" s="123"/>
      <c r="L1258" s="88">
        <v>0</v>
      </c>
      <c r="M1258" s="59">
        <f t="shared" si="36"/>
        <v>757304.11</v>
      </c>
      <c r="N1258" s="87">
        <v>45867</v>
      </c>
      <c r="O1258" s="22" t="s">
        <v>955</v>
      </c>
    </row>
    <row r="1259" spans="2:15">
      <c r="B1259" s="30" t="s">
        <v>1903</v>
      </c>
      <c r="C1259" s="18" t="s">
        <v>614</v>
      </c>
      <c r="D1259" s="169" t="s">
        <v>19</v>
      </c>
      <c r="E1259" s="144" t="str">
        <f>VLOOKUP(D1259,'pomocna tabulka'!$B$2:$D$12,3,0)</f>
        <v>Úrad vlády SR</v>
      </c>
      <c r="F1259" s="152" t="str">
        <f>+IFERROR(VLOOKUP(VALUE(MID($B1259,11,1)),'pomocna tabulka'!$F$2:$G$7,2,0),"")</f>
        <v>Priebežná platba</v>
      </c>
      <c r="G1259" s="19" t="s">
        <v>256</v>
      </c>
      <c r="H1259" s="29">
        <v>4903.33</v>
      </c>
      <c r="I1259" s="19" t="s">
        <v>257</v>
      </c>
      <c r="J1259" s="88">
        <v>865.29</v>
      </c>
      <c r="K1259" s="123"/>
      <c r="L1259" s="88">
        <v>0</v>
      </c>
      <c r="M1259" s="59">
        <f t="shared" si="36"/>
        <v>5768.62</v>
      </c>
      <c r="N1259" s="87">
        <v>45867</v>
      </c>
      <c r="O1259" s="22" t="s">
        <v>955</v>
      </c>
    </row>
    <row r="1260" spans="2:15">
      <c r="B1260" s="30" t="s">
        <v>1904</v>
      </c>
      <c r="C1260" s="18" t="s">
        <v>1905</v>
      </c>
      <c r="D1260" s="169" t="s">
        <v>19</v>
      </c>
      <c r="E1260" s="144" t="str">
        <f>VLOOKUP(D1260,'pomocna tabulka'!$B$2:$D$12,3,0)</f>
        <v>Úrad vlády SR</v>
      </c>
      <c r="F1260" s="152" t="str">
        <f>+IFERROR(VLOOKUP(VALUE(MID($B1260,11,1)),'pomocna tabulka'!$F$2:$G$7,2,0),"")</f>
        <v>Priebežná platba</v>
      </c>
      <c r="G1260" s="19" t="s">
        <v>256</v>
      </c>
      <c r="H1260" s="29">
        <v>31474.58</v>
      </c>
      <c r="I1260" s="19" t="s">
        <v>257</v>
      </c>
      <c r="J1260" s="88">
        <v>5554.34</v>
      </c>
      <c r="K1260" s="123"/>
      <c r="L1260" s="88">
        <v>0</v>
      </c>
      <c r="M1260" s="59">
        <f t="shared" si="36"/>
        <v>37028.92</v>
      </c>
      <c r="N1260" s="87">
        <v>45867</v>
      </c>
      <c r="O1260" s="22" t="s">
        <v>955</v>
      </c>
    </row>
    <row r="1261" spans="2:15">
      <c r="B1261" s="30" t="s">
        <v>1906</v>
      </c>
      <c r="C1261" s="18" t="s">
        <v>171</v>
      </c>
      <c r="D1261" s="169" t="s">
        <v>29</v>
      </c>
      <c r="E1261" s="144" t="str">
        <f>VLOOKUP(D1261,'pomocna tabulka'!$B$2:$D$12,3,0)</f>
        <v>MIRRI SR</v>
      </c>
      <c r="F1261" s="152" t="str">
        <f>+IFERROR(VLOOKUP(VALUE(MID($B1261,11,1)),'pomocna tabulka'!$F$2:$G$7,2,0),"")</f>
        <v>Predfinancovanie</v>
      </c>
      <c r="G1261" s="19" t="s">
        <v>30</v>
      </c>
      <c r="H1261" s="29">
        <v>251877.79</v>
      </c>
      <c r="I1261" s="19" t="s">
        <v>31</v>
      </c>
      <c r="J1261" s="88">
        <v>20742.87</v>
      </c>
      <c r="K1261" s="123"/>
      <c r="L1261" s="88">
        <v>0</v>
      </c>
      <c r="M1261" s="59">
        <f t="shared" si="36"/>
        <v>272620.66000000003</v>
      </c>
      <c r="N1261" s="87">
        <v>45867</v>
      </c>
      <c r="O1261" s="22" t="s">
        <v>955</v>
      </c>
    </row>
    <row r="1262" spans="2:15">
      <c r="B1262" s="30" t="s">
        <v>1907</v>
      </c>
      <c r="C1262" s="18" t="s">
        <v>808</v>
      </c>
      <c r="D1262" s="169" t="s">
        <v>314</v>
      </c>
      <c r="E1262" s="144" t="str">
        <f>VLOOKUP(D1262,'pomocna tabulka'!$B$2:$D$12,3,0)</f>
        <v xml:space="preserve">Slovenská inovačná a energetická agentúra </v>
      </c>
      <c r="F1262" s="152" t="str">
        <f>+IFERROR(VLOOKUP(VALUE(MID($B1262,11,1)),'pomocna tabulka'!$F$2:$G$7,2,0),"")</f>
        <v>Priebežná platba</v>
      </c>
      <c r="G1262" s="19" t="s">
        <v>315</v>
      </c>
      <c r="H1262" s="29">
        <v>35661.86</v>
      </c>
      <c r="I1262" s="19" t="s">
        <v>31</v>
      </c>
      <c r="J1262" s="88">
        <v>6293.27</v>
      </c>
      <c r="K1262" s="123"/>
      <c r="L1262" s="88">
        <v>0</v>
      </c>
      <c r="M1262" s="59">
        <f t="shared" si="36"/>
        <v>41955.130000000005</v>
      </c>
      <c r="N1262" s="87">
        <v>45868</v>
      </c>
      <c r="O1262" s="22" t="s">
        <v>955</v>
      </c>
    </row>
    <row r="1263" spans="2:15">
      <c r="B1263" s="30" t="s">
        <v>1908</v>
      </c>
      <c r="C1263" s="18" t="s">
        <v>1536</v>
      </c>
      <c r="D1263" s="169" t="s">
        <v>29</v>
      </c>
      <c r="E1263" s="144" t="str">
        <f>VLOOKUP(D1263,'pomocna tabulka'!$B$2:$D$12,3,0)</f>
        <v>MIRRI SR</v>
      </c>
      <c r="F1263" s="152" t="str">
        <f>+IFERROR(VLOOKUP(VALUE(MID($B1263,11,1)),'pomocna tabulka'!$F$2:$G$7,2,0),"")</f>
        <v>Priebežná platba</v>
      </c>
      <c r="G1263" s="19" t="s">
        <v>30</v>
      </c>
      <c r="H1263" s="29">
        <v>3005.72</v>
      </c>
      <c r="I1263" s="19" t="s">
        <v>31</v>
      </c>
      <c r="J1263" s="88">
        <v>247.53</v>
      </c>
      <c r="K1263" s="123"/>
      <c r="L1263" s="88">
        <v>0</v>
      </c>
      <c r="M1263" s="59">
        <f t="shared" si="36"/>
        <v>3253.25</v>
      </c>
      <c r="N1263" s="87">
        <v>45868</v>
      </c>
      <c r="O1263" s="22" t="s">
        <v>955</v>
      </c>
    </row>
    <row r="1264" spans="2:15">
      <c r="B1264" s="30" t="s">
        <v>1909</v>
      </c>
      <c r="C1264" s="18" t="s">
        <v>229</v>
      </c>
      <c r="D1264" s="169" t="s">
        <v>19</v>
      </c>
      <c r="E1264" s="144" t="str">
        <f>VLOOKUP(D1264,'pomocna tabulka'!$B$2:$D$12,3,0)</f>
        <v>Úrad vlády SR</v>
      </c>
      <c r="F1264" s="152" t="str">
        <f>+IFERROR(VLOOKUP(VALUE(MID($B1264,11,1)),'pomocna tabulka'!$F$2:$G$7,2,0),"")</f>
        <v>Priebežná platba</v>
      </c>
      <c r="G1264" s="19" t="s">
        <v>256</v>
      </c>
      <c r="H1264" s="29">
        <v>4733.29</v>
      </c>
      <c r="I1264" s="19" t="s">
        <v>257</v>
      </c>
      <c r="J1264" s="88">
        <v>835.29</v>
      </c>
      <c r="K1264" s="123"/>
      <c r="L1264" s="88">
        <v>0</v>
      </c>
      <c r="M1264" s="59">
        <f t="shared" si="36"/>
        <v>5568.58</v>
      </c>
      <c r="N1264" s="87">
        <v>45868</v>
      </c>
      <c r="O1264" s="22" t="s">
        <v>955</v>
      </c>
    </row>
    <row r="1265" spans="2:15">
      <c r="B1265" s="30" t="s">
        <v>1910</v>
      </c>
      <c r="C1265" s="18" t="s">
        <v>512</v>
      </c>
      <c r="D1265" s="169" t="s">
        <v>19</v>
      </c>
      <c r="E1265" s="144" t="str">
        <f>VLOOKUP(D1265,'pomocna tabulka'!$B$2:$D$12,3,0)</f>
        <v>Úrad vlády SR</v>
      </c>
      <c r="F1265" s="152" t="str">
        <f>+IFERROR(VLOOKUP(VALUE(MID($B1265,11,1)),'pomocna tabulka'!$F$2:$G$7,2,0),"")</f>
        <v>Priebežná platba</v>
      </c>
      <c r="G1265" s="19" t="s">
        <v>256</v>
      </c>
      <c r="H1265" s="29">
        <v>4903.33</v>
      </c>
      <c r="I1265" s="19" t="s">
        <v>257</v>
      </c>
      <c r="J1265" s="88">
        <v>865.29</v>
      </c>
      <c r="K1265" s="123"/>
      <c r="L1265" s="88">
        <v>0</v>
      </c>
      <c r="M1265" s="59">
        <f t="shared" si="36"/>
        <v>5768.62</v>
      </c>
      <c r="N1265" s="87">
        <v>45869</v>
      </c>
      <c r="O1265" s="22" t="s">
        <v>955</v>
      </c>
    </row>
    <row r="1266" spans="2:15">
      <c r="B1266" s="30" t="s">
        <v>1911</v>
      </c>
      <c r="C1266" s="18" t="s">
        <v>60</v>
      </c>
      <c r="D1266" s="169" t="s">
        <v>19</v>
      </c>
      <c r="E1266" s="144" t="str">
        <f>VLOOKUP(D1266,'pomocna tabulka'!$B$2:$D$12,3,0)</f>
        <v>Úrad vlády SR</v>
      </c>
      <c r="F1266" s="152" t="str">
        <f>+IFERROR(VLOOKUP(VALUE(MID($B1266,11,1)),'pomocna tabulka'!$F$2:$G$7,2,0),"")</f>
        <v>Priebežná platba</v>
      </c>
      <c r="G1266" s="19" t="s">
        <v>256</v>
      </c>
      <c r="H1266" s="29">
        <v>4903.3100000000004</v>
      </c>
      <c r="I1266" s="19" t="s">
        <v>257</v>
      </c>
      <c r="J1266" s="88">
        <v>865.29</v>
      </c>
      <c r="K1266" s="123"/>
      <c r="L1266" s="88">
        <v>0</v>
      </c>
      <c r="M1266" s="59">
        <f t="shared" si="36"/>
        <v>5768.6</v>
      </c>
      <c r="N1266" s="87">
        <v>45869</v>
      </c>
      <c r="O1266" s="22" t="s">
        <v>955</v>
      </c>
    </row>
    <row r="1267" spans="2:15">
      <c r="B1267" s="30" t="s">
        <v>1912</v>
      </c>
      <c r="C1267" s="18" t="s">
        <v>504</v>
      </c>
      <c r="D1267" s="169" t="s">
        <v>19</v>
      </c>
      <c r="E1267" s="144" t="str">
        <f>VLOOKUP(D1267,'pomocna tabulka'!$B$2:$D$12,3,0)</f>
        <v>Úrad vlády SR</v>
      </c>
      <c r="F1267" s="152" t="str">
        <f>+IFERROR(VLOOKUP(VALUE(MID($B1267,11,1)),'pomocna tabulka'!$F$2:$G$7,2,0),"")</f>
        <v>Zálohová platba</v>
      </c>
      <c r="G1267" s="19" t="s">
        <v>256</v>
      </c>
      <c r="H1267" s="29">
        <v>1020000</v>
      </c>
      <c r="I1267" s="19" t="s">
        <v>257</v>
      </c>
      <c r="J1267" s="88">
        <v>180000</v>
      </c>
      <c r="K1267" s="123"/>
      <c r="L1267" s="88">
        <v>0</v>
      </c>
      <c r="M1267" s="59">
        <f t="shared" si="36"/>
        <v>1200000</v>
      </c>
      <c r="N1267" s="87">
        <v>45868</v>
      </c>
      <c r="O1267" s="136" t="s">
        <v>36</v>
      </c>
    </row>
    <row r="1268" spans="2:15">
      <c r="B1268" s="30" t="s">
        <v>1913</v>
      </c>
      <c r="C1268" s="18" t="s">
        <v>215</v>
      </c>
      <c r="D1268" s="169" t="s">
        <v>19</v>
      </c>
      <c r="E1268" s="144" t="str">
        <f>VLOOKUP(D1268,'pomocna tabulka'!$B$2:$D$12,3,0)</f>
        <v>Úrad vlády SR</v>
      </c>
      <c r="F1268" s="152" t="str">
        <f>+IFERROR(VLOOKUP(VALUE(MID($B1268,11,1)),'pomocna tabulka'!$F$2:$G$7,2,0),"")</f>
        <v>Zálohová platba</v>
      </c>
      <c r="G1268" s="19" t="s">
        <v>256</v>
      </c>
      <c r="H1268" s="29">
        <v>83725</v>
      </c>
      <c r="I1268" s="19" t="s">
        <v>257</v>
      </c>
      <c r="J1268" s="186">
        <v>14775</v>
      </c>
      <c r="K1268" s="123"/>
      <c r="L1268" s="88">
        <v>0</v>
      </c>
      <c r="M1268" s="59">
        <f t="shared" si="36"/>
        <v>98500</v>
      </c>
      <c r="N1268" s="87">
        <v>45869</v>
      </c>
      <c r="O1268" s="22" t="s">
        <v>955</v>
      </c>
    </row>
    <row r="1269" spans="2:15">
      <c r="B1269" s="30" t="s">
        <v>1914</v>
      </c>
      <c r="C1269" s="18" t="s">
        <v>207</v>
      </c>
      <c r="D1269" s="169" t="s">
        <v>19</v>
      </c>
      <c r="E1269" s="144" t="str">
        <f>VLOOKUP(D1269,'pomocna tabulka'!$B$2:$D$12,3,0)</f>
        <v>Úrad vlády SR</v>
      </c>
      <c r="F1269" s="152" t="str">
        <f>+IFERROR(VLOOKUP(VALUE(MID($B1269,11,1)),'pomocna tabulka'!$F$2:$G$7,2,0),"")</f>
        <v>Priebežná platba</v>
      </c>
      <c r="G1269" s="19" t="s">
        <v>256</v>
      </c>
      <c r="H1269" s="29">
        <v>9806.5499999999993</v>
      </c>
      <c r="I1269" s="19" t="s">
        <v>257</v>
      </c>
      <c r="J1269" s="88">
        <v>1730.57</v>
      </c>
      <c r="K1269" s="123"/>
      <c r="L1269" s="88">
        <v>0</v>
      </c>
      <c r="M1269" s="59">
        <f t="shared" si="36"/>
        <v>11537.119999999999</v>
      </c>
      <c r="N1269" s="87">
        <v>45869</v>
      </c>
      <c r="O1269" s="22" t="s">
        <v>955</v>
      </c>
    </row>
    <row r="1270" spans="2:15">
      <c r="B1270" s="30" t="s">
        <v>1915</v>
      </c>
      <c r="C1270" s="18" t="s">
        <v>149</v>
      </c>
      <c r="D1270" s="169" t="s">
        <v>19</v>
      </c>
      <c r="E1270" s="144" t="str">
        <f>VLOOKUP(D1270,'pomocna tabulka'!$B$2:$D$12,3,0)</f>
        <v>Úrad vlády SR</v>
      </c>
      <c r="F1270" s="152" t="str">
        <f>+IFERROR(VLOOKUP(VALUE(MID($B1270,11,1)),'pomocna tabulka'!$F$2:$G$7,2,0),"")</f>
        <v>Priebežná platba</v>
      </c>
      <c r="G1270" s="19" t="s">
        <v>256</v>
      </c>
      <c r="H1270" s="29">
        <v>14709.85</v>
      </c>
      <c r="I1270" s="19" t="s">
        <v>257</v>
      </c>
      <c r="J1270" s="88">
        <v>2595.85</v>
      </c>
      <c r="K1270" s="123"/>
      <c r="L1270" s="88">
        <v>0</v>
      </c>
      <c r="M1270" s="59">
        <f t="shared" si="36"/>
        <v>17305.7</v>
      </c>
      <c r="N1270" s="87">
        <v>45869</v>
      </c>
      <c r="O1270" s="22" t="s">
        <v>955</v>
      </c>
    </row>
    <row r="1271" spans="2:15">
      <c r="B1271" s="30" t="s">
        <v>1916</v>
      </c>
      <c r="C1271" s="18" t="s">
        <v>1080</v>
      </c>
      <c r="D1271" s="169" t="s">
        <v>19</v>
      </c>
      <c r="E1271" s="144" t="str">
        <f>VLOOKUP(D1271,'pomocna tabulka'!$B$2:$D$12,3,0)</f>
        <v>Úrad vlády SR</v>
      </c>
      <c r="F1271" s="152" t="str">
        <f>+IFERROR(VLOOKUP(VALUE(MID($B1271,11,1)),'pomocna tabulka'!$F$2:$G$7,2,0),"")</f>
        <v>Priebežná platba</v>
      </c>
      <c r="G1271" s="19" t="s">
        <v>256</v>
      </c>
      <c r="H1271" s="29">
        <v>26693.279999999999</v>
      </c>
      <c r="I1271" s="19" t="s">
        <v>257</v>
      </c>
      <c r="J1271" s="88">
        <v>4710.58</v>
      </c>
      <c r="K1271" s="123"/>
      <c r="L1271" s="88">
        <v>0</v>
      </c>
      <c r="M1271" s="59">
        <f t="shared" si="36"/>
        <v>31403.86</v>
      </c>
      <c r="N1271" s="87">
        <v>45869</v>
      </c>
      <c r="O1271" s="22" t="s">
        <v>955</v>
      </c>
    </row>
    <row r="1272" spans="2:15">
      <c r="B1272" s="30" t="s">
        <v>1917</v>
      </c>
      <c r="C1272" s="18" t="s">
        <v>415</v>
      </c>
      <c r="D1272" s="169" t="s">
        <v>19</v>
      </c>
      <c r="E1272" s="144" t="str">
        <f>VLOOKUP(D1272,'pomocna tabulka'!$B$2:$D$12,3,0)</f>
        <v>Úrad vlády SR</v>
      </c>
      <c r="F1272" s="152" t="str">
        <f>+IFERROR(VLOOKUP(VALUE(MID($B1272,11,1)),'pomocna tabulka'!$F$2:$G$7,2,0),"")</f>
        <v>Priebežná platba</v>
      </c>
      <c r="G1272" s="19" t="s">
        <v>256</v>
      </c>
      <c r="H1272" s="29">
        <v>29419.96</v>
      </c>
      <c r="I1272" s="19" t="s">
        <v>257</v>
      </c>
      <c r="J1272" s="88">
        <v>5191.76</v>
      </c>
      <c r="K1272" s="123"/>
      <c r="L1272" s="88">
        <v>0</v>
      </c>
      <c r="M1272" s="59">
        <f t="shared" si="36"/>
        <v>34611.72</v>
      </c>
      <c r="N1272" s="87">
        <v>45869</v>
      </c>
      <c r="O1272" s="22" t="s">
        <v>955</v>
      </c>
    </row>
    <row r="1273" spans="2:15">
      <c r="B1273" s="30" t="s">
        <v>1918</v>
      </c>
      <c r="C1273" s="18" t="s">
        <v>1080</v>
      </c>
      <c r="D1273" s="169" t="s">
        <v>29</v>
      </c>
      <c r="E1273" s="144" t="str">
        <f>VLOOKUP(D1273,'pomocna tabulka'!$B$2:$D$12,3,0)</f>
        <v>MIRRI SR</v>
      </c>
      <c r="F1273" s="152" t="str">
        <f>+IFERROR(VLOOKUP(VALUE(MID($B1273,11,1)),'pomocna tabulka'!$F$2:$G$7,2,0),"")</f>
        <v>Priebežná platba</v>
      </c>
      <c r="G1273" s="19" t="s">
        <v>30</v>
      </c>
      <c r="H1273" s="29">
        <v>5164.67</v>
      </c>
      <c r="I1273" s="19" t="s">
        <v>31</v>
      </c>
      <c r="J1273" s="88">
        <v>425.32</v>
      </c>
      <c r="K1273" s="123"/>
      <c r="L1273" s="88"/>
      <c r="M1273" s="59">
        <f t="shared" si="36"/>
        <v>5589.99</v>
      </c>
      <c r="N1273" s="87">
        <v>45869</v>
      </c>
      <c r="O1273" s="22" t="s">
        <v>955</v>
      </c>
    </row>
    <row r="1274" spans="2:15">
      <c r="B1274" s="30" t="s">
        <v>1919</v>
      </c>
      <c r="C1274" s="18" t="s">
        <v>1920</v>
      </c>
      <c r="D1274" s="169" t="s">
        <v>19</v>
      </c>
      <c r="E1274" s="144" t="str">
        <f>VLOOKUP(D1274,'pomocna tabulka'!$B$2:$D$12,3,0)</f>
        <v>Úrad vlády SR</v>
      </c>
      <c r="F1274" s="152" t="str">
        <f>+IFERROR(VLOOKUP(VALUE(MID($B1274,11,1)),'pomocna tabulka'!$F$2:$G$7,2,0),"")</f>
        <v>Zálohová platba</v>
      </c>
      <c r="G1274" s="19" t="s">
        <v>256</v>
      </c>
      <c r="H1274" s="29">
        <v>17000</v>
      </c>
      <c r="I1274" s="19" t="s">
        <v>257</v>
      </c>
      <c r="J1274" s="88">
        <v>3000</v>
      </c>
      <c r="K1274" s="123"/>
      <c r="L1274" s="88">
        <v>0</v>
      </c>
      <c r="M1274" s="59">
        <f t="shared" si="36"/>
        <v>20000</v>
      </c>
      <c r="N1274" s="87">
        <v>45869</v>
      </c>
      <c r="O1274" s="22" t="s">
        <v>955</v>
      </c>
    </row>
    <row r="1275" spans="2:15">
      <c r="B1275" s="30" t="s">
        <v>1921</v>
      </c>
      <c r="C1275" s="18" t="s">
        <v>923</v>
      </c>
      <c r="D1275" s="169" t="s">
        <v>19</v>
      </c>
      <c r="E1275" s="144" t="str">
        <f>VLOOKUP(D1275,'pomocna tabulka'!$B$2:$D$12,3,0)</f>
        <v>Úrad vlády SR</v>
      </c>
      <c r="F1275" s="152" t="str">
        <f>+IFERROR(VLOOKUP(VALUE(MID($B1275,11,1)),'pomocna tabulka'!$F$2:$G$7,2,0),"")</f>
        <v>Priebežná platba</v>
      </c>
      <c r="G1275" s="19" t="s">
        <v>256</v>
      </c>
      <c r="H1275" s="29">
        <v>4343.1000000000004</v>
      </c>
      <c r="I1275" s="19" t="s">
        <v>257</v>
      </c>
      <c r="J1275" s="88">
        <v>766.43</v>
      </c>
      <c r="K1275" s="123"/>
      <c r="L1275" s="88">
        <v>0</v>
      </c>
      <c r="M1275" s="59">
        <f t="shared" si="36"/>
        <v>5109.5300000000007</v>
      </c>
      <c r="N1275" s="87">
        <v>45869</v>
      </c>
      <c r="O1275" s="22" t="s">
        <v>955</v>
      </c>
    </row>
    <row r="1276" spans="2:15">
      <c r="B1276" s="30" t="s">
        <v>1922</v>
      </c>
      <c r="C1276" s="18" t="s">
        <v>1896</v>
      </c>
      <c r="D1276" s="169" t="s">
        <v>29</v>
      </c>
      <c r="E1276" s="144" t="str">
        <f>VLOOKUP(D1276,'pomocna tabulka'!$B$2:$D$12,3,0)</f>
        <v>MIRRI SR</v>
      </c>
      <c r="F1276" s="152" t="str">
        <f>+IFERROR(VLOOKUP(VALUE(MID($B1276,11,1)),'pomocna tabulka'!$F$2:$G$7,2,0),"")</f>
        <v>Priebežná platba</v>
      </c>
      <c r="G1276" s="19" t="s">
        <v>30</v>
      </c>
      <c r="H1276" s="29">
        <v>91664.43</v>
      </c>
      <c r="I1276" s="19" t="s">
        <v>31</v>
      </c>
      <c r="J1276" s="88">
        <v>30581.03</v>
      </c>
      <c r="K1276" s="19" t="s">
        <v>65</v>
      </c>
      <c r="L1276" s="88">
        <v>8834.81</v>
      </c>
      <c r="M1276" s="59">
        <f t="shared" si="36"/>
        <v>131080.26999999999</v>
      </c>
      <c r="N1276" s="87">
        <v>45869</v>
      </c>
      <c r="O1276" s="136" t="s">
        <v>36</v>
      </c>
    </row>
    <row r="1277" spans="2:15">
      <c r="B1277" s="30" t="s">
        <v>1923</v>
      </c>
      <c r="C1277" s="18" t="s">
        <v>1924</v>
      </c>
      <c r="D1277" s="169" t="s">
        <v>314</v>
      </c>
      <c r="E1277" s="144" t="str">
        <f>VLOOKUP(D1277,'pomocna tabulka'!$B$2:$D$12,3,0)</f>
        <v xml:space="preserve">Slovenská inovačná a energetická agentúra </v>
      </c>
      <c r="F1277" s="152" t="str">
        <f>+IFERROR(VLOOKUP(VALUE(MID($B1277,11,1)),'pomocna tabulka'!$F$2:$G$7,2,0),"")</f>
        <v>Predfinancovanie</v>
      </c>
      <c r="G1277" s="19" t="s">
        <v>315</v>
      </c>
      <c r="H1277" s="29">
        <v>66289.47</v>
      </c>
      <c r="I1277" s="19" t="s">
        <v>31</v>
      </c>
      <c r="J1277" s="88">
        <v>11698.14</v>
      </c>
      <c r="K1277" s="19"/>
      <c r="L1277" s="88">
        <v>0</v>
      </c>
      <c r="M1277" s="59">
        <f t="shared" si="36"/>
        <v>77987.61</v>
      </c>
      <c r="N1277" s="87">
        <v>45870</v>
      </c>
      <c r="O1277" s="22" t="s">
        <v>955</v>
      </c>
    </row>
    <row r="1278" spans="2:15">
      <c r="B1278" s="30" t="s">
        <v>1925</v>
      </c>
      <c r="C1278" s="18" t="s">
        <v>1926</v>
      </c>
      <c r="D1278" s="169" t="s">
        <v>314</v>
      </c>
      <c r="E1278" s="144" t="str">
        <f>VLOOKUP(D1278,'pomocna tabulka'!$B$2:$D$12,3,0)</f>
        <v xml:space="preserve">Slovenská inovačná a energetická agentúra </v>
      </c>
      <c r="F1278" s="152" t="str">
        <f>+IFERROR(VLOOKUP(VALUE(MID($B1278,11,1)),'pomocna tabulka'!$F$2:$G$7,2,0),"")</f>
        <v>Predfinancovanie</v>
      </c>
      <c r="G1278" s="19" t="s">
        <v>315</v>
      </c>
      <c r="H1278" s="29">
        <v>33787.5</v>
      </c>
      <c r="I1278" s="19" t="s">
        <v>31</v>
      </c>
      <c r="J1278" s="88">
        <v>5962.5</v>
      </c>
      <c r="K1278" s="123"/>
      <c r="L1278" s="88">
        <v>0</v>
      </c>
      <c r="M1278" s="59">
        <f t="shared" si="36"/>
        <v>39750</v>
      </c>
      <c r="N1278" s="87">
        <v>45870</v>
      </c>
      <c r="O1278" s="22" t="s">
        <v>955</v>
      </c>
    </row>
    <row r="1279" spans="2:15">
      <c r="B1279" s="30" t="s">
        <v>1927</v>
      </c>
      <c r="C1279" s="18" t="s">
        <v>1926</v>
      </c>
      <c r="D1279" s="169" t="s">
        <v>314</v>
      </c>
      <c r="E1279" s="144" t="str">
        <f>VLOOKUP(D1279,'pomocna tabulka'!$B$2:$D$12,3,0)</f>
        <v xml:space="preserve">Slovenská inovačná a energetická agentúra </v>
      </c>
      <c r="F1279" s="152" t="str">
        <f>+IFERROR(VLOOKUP(VALUE(MID($B1279,11,1)),'pomocna tabulka'!$F$2:$G$7,2,0),"")</f>
        <v>Priebežná platba</v>
      </c>
      <c r="G1279" s="19" t="s">
        <v>315</v>
      </c>
      <c r="H1279" s="29">
        <v>6757.5</v>
      </c>
      <c r="I1279" s="19" t="s">
        <v>31</v>
      </c>
      <c r="J1279" s="88">
        <v>1192.5</v>
      </c>
      <c r="K1279" s="123"/>
      <c r="L1279" s="88">
        <v>0</v>
      </c>
      <c r="M1279" s="59">
        <f t="shared" si="36"/>
        <v>7950</v>
      </c>
      <c r="N1279" s="87">
        <v>45870</v>
      </c>
      <c r="O1279" s="22" t="s">
        <v>955</v>
      </c>
    </row>
    <row r="1280" spans="2:15">
      <c r="B1280" s="30" t="s">
        <v>1928</v>
      </c>
      <c r="C1280" s="18" t="s">
        <v>1929</v>
      </c>
      <c r="D1280" s="169" t="s">
        <v>19</v>
      </c>
      <c r="E1280" s="144" t="str">
        <f>VLOOKUP(D1280,'pomocna tabulka'!$B$2:$D$12,3,0)</f>
        <v>Úrad vlády SR</v>
      </c>
      <c r="F1280" s="152" t="str">
        <f>+IFERROR(VLOOKUP(VALUE(MID($B1280,11,1)),'pomocna tabulka'!$F$2:$G$7,2,0),"")</f>
        <v>Zálohová platba</v>
      </c>
      <c r="G1280" s="19" t="s">
        <v>256</v>
      </c>
      <c r="H1280" s="29">
        <v>18028.5</v>
      </c>
      <c r="I1280" s="19" t="s">
        <v>257</v>
      </c>
      <c r="J1280" s="88">
        <v>3181.5</v>
      </c>
      <c r="K1280" s="123"/>
      <c r="L1280" s="88">
        <v>0</v>
      </c>
      <c r="M1280" s="59">
        <f t="shared" si="36"/>
        <v>21210</v>
      </c>
      <c r="N1280" s="87">
        <v>45870</v>
      </c>
      <c r="O1280" s="22" t="s">
        <v>955</v>
      </c>
    </row>
    <row r="1281" spans="2:15">
      <c r="B1281" s="30" t="s">
        <v>1930</v>
      </c>
      <c r="C1281" s="18" t="s">
        <v>816</v>
      </c>
      <c r="D1281" s="169" t="s">
        <v>19</v>
      </c>
      <c r="E1281" s="144" t="str">
        <f>VLOOKUP(D1281,'pomocna tabulka'!$B$2:$D$12,3,0)</f>
        <v>Úrad vlády SR</v>
      </c>
      <c r="F1281" s="152" t="str">
        <f>+IFERROR(VLOOKUP(VALUE(MID($B1281,11,1)),'pomocna tabulka'!$F$2:$G$7,2,0),"")</f>
        <v>Priebežná platba</v>
      </c>
      <c r="G1281" s="19" t="s">
        <v>256</v>
      </c>
      <c r="H1281" s="29">
        <v>29419.69</v>
      </c>
      <c r="I1281" s="19" t="s">
        <v>257</v>
      </c>
      <c r="J1281" s="88">
        <v>5191.71</v>
      </c>
      <c r="K1281" s="123"/>
      <c r="L1281" s="88">
        <v>0</v>
      </c>
      <c r="M1281" s="59">
        <f t="shared" si="36"/>
        <v>34611.4</v>
      </c>
      <c r="N1281" s="87">
        <v>45870</v>
      </c>
      <c r="O1281" s="22" t="s">
        <v>955</v>
      </c>
    </row>
    <row r="1282" spans="2:15">
      <c r="B1282" s="30" t="s">
        <v>1931</v>
      </c>
      <c r="C1282" s="18" t="s">
        <v>377</v>
      </c>
      <c r="D1282" s="169" t="s">
        <v>19</v>
      </c>
      <c r="E1282" s="144" t="str">
        <f>VLOOKUP(D1282,'pomocna tabulka'!$B$2:$D$12,3,0)</f>
        <v>Úrad vlády SR</v>
      </c>
      <c r="F1282" s="152" t="str">
        <f>+IFERROR(VLOOKUP(VALUE(MID($B1282,11,1)),'pomocna tabulka'!$F$2:$G$7,2,0),"")</f>
        <v>Priebežná platba</v>
      </c>
      <c r="G1282" s="19" t="s">
        <v>256</v>
      </c>
      <c r="H1282" s="29">
        <v>7255.74</v>
      </c>
      <c r="I1282" s="19" t="s">
        <v>257</v>
      </c>
      <c r="J1282" s="88">
        <v>1280.42</v>
      </c>
      <c r="K1282" s="123"/>
      <c r="L1282" s="88">
        <v>0</v>
      </c>
      <c r="M1282" s="59">
        <f t="shared" si="36"/>
        <v>8536.16</v>
      </c>
      <c r="N1282" s="87">
        <v>45873</v>
      </c>
      <c r="O1282" s="22" t="s">
        <v>955</v>
      </c>
    </row>
    <row r="1283" spans="2:15">
      <c r="B1283" s="30" t="s">
        <v>1932</v>
      </c>
      <c r="C1283" s="18" t="s">
        <v>762</v>
      </c>
      <c r="D1283" s="169" t="s">
        <v>314</v>
      </c>
      <c r="E1283" s="144" t="str">
        <f>VLOOKUP(D1283,'pomocna tabulka'!$B$2:$D$12,3,0)</f>
        <v xml:space="preserve">Slovenská inovačná a energetická agentúra </v>
      </c>
      <c r="F1283" s="152" t="str">
        <f>+IFERROR(VLOOKUP(VALUE(MID($B1283,11,1)),'pomocna tabulka'!$F$2:$G$7,2,0),"")</f>
        <v>Predfinancovanie</v>
      </c>
      <c r="G1283" s="19" t="s">
        <v>315</v>
      </c>
      <c r="H1283" s="29">
        <v>88461.68</v>
      </c>
      <c r="I1283" s="19" t="s">
        <v>31</v>
      </c>
      <c r="J1283" s="88">
        <v>15610.88</v>
      </c>
      <c r="K1283" s="123"/>
      <c r="L1283" s="88">
        <v>0</v>
      </c>
      <c r="M1283" s="59">
        <f t="shared" si="36"/>
        <v>104072.56</v>
      </c>
      <c r="N1283" s="87">
        <v>45873</v>
      </c>
      <c r="O1283" s="22" t="s">
        <v>955</v>
      </c>
    </row>
    <row r="1284" spans="2:15" ht="24.75" customHeight="1">
      <c r="B1284" s="30" t="s">
        <v>1933</v>
      </c>
      <c r="C1284" s="18" t="s">
        <v>1934</v>
      </c>
      <c r="D1284" s="169" t="s">
        <v>29</v>
      </c>
      <c r="E1284" s="144" t="str">
        <f>VLOOKUP(D1284,'pomocna tabulka'!$B$2:$D$12,3,0)</f>
        <v>MIRRI SR</v>
      </c>
      <c r="F1284" s="152" t="str">
        <f>+IFERROR(VLOOKUP(VALUE(MID($B1284,11,1)),'pomocna tabulka'!$F$2:$G$7,2,0),"")</f>
        <v>Predfinancovanie</v>
      </c>
      <c r="G1284" s="19" t="s">
        <v>197</v>
      </c>
      <c r="H1284" s="29">
        <v>6273</v>
      </c>
      <c r="I1284" s="19" t="s">
        <v>198</v>
      </c>
      <c r="J1284" s="88">
        <v>516.6</v>
      </c>
      <c r="K1284" s="123"/>
      <c r="L1284" s="88">
        <v>0</v>
      </c>
      <c r="M1284" s="59">
        <f t="shared" si="36"/>
        <v>6789.6</v>
      </c>
      <c r="N1284" s="87">
        <v>45873</v>
      </c>
      <c r="O1284" s="22" t="s">
        <v>955</v>
      </c>
    </row>
    <row r="1285" spans="2:15">
      <c r="B1285" s="30" t="s">
        <v>1935</v>
      </c>
      <c r="C1285" s="18" t="s">
        <v>1175</v>
      </c>
      <c r="D1285" s="169" t="s">
        <v>314</v>
      </c>
      <c r="E1285" s="144" t="str">
        <f>VLOOKUP(D1285,'pomocna tabulka'!$B$2:$D$12,3,0)</f>
        <v xml:space="preserve">Slovenská inovačná a energetická agentúra </v>
      </c>
      <c r="F1285" s="152" t="str">
        <f>+IFERROR(VLOOKUP(VALUE(MID($B1285,11,1)),'pomocna tabulka'!$F$2:$G$7,2,0),"")</f>
        <v>Predfinancovanie</v>
      </c>
      <c r="G1285" s="19" t="s">
        <v>315</v>
      </c>
      <c r="H1285" s="29">
        <v>143694.01</v>
      </c>
      <c r="I1285" s="19" t="s">
        <v>31</v>
      </c>
      <c r="J1285" s="88">
        <v>215541.01</v>
      </c>
      <c r="K1285" s="123"/>
      <c r="L1285" s="88">
        <v>0</v>
      </c>
      <c r="M1285" s="59">
        <f t="shared" si="36"/>
        <v>359235.02</v>
      </c>
      <c r="N1285" s="87">
        <v>45873</v>
      </c>
      <c r="O1285" s="22" t="s">
        <v>955</v>
      </c>
    </row>
    <row r="1286" spans="2:15">
      <c r="B1286" s="30" t="s">
        <v>1936</v>
      </c>
      <c r="C1286" s="18" t="s">
        <v>683</v>
      </c>
      <c r="D1286" s="169" t="s">
        <v>19</v>
      </c>
      <c r="E1286" s="144" t="str">
        <f>VLOOKUP(D1286,'pomocna tabulka'!$B$2:$D$12,3,0)</f>
        <v>Úrad vlády SR</v>
      </c>
      <c r="F1286" s="152" t="str">
        <f>+IFERROR(VLOOKUP(VALUE(MID($B1286,11,1)),'pomocna tabulka'!$F$2:$G$7,2,0),"")</f>
        <v>Priebežná platba</v>
      </c>
      <c r="G1286" s="19" t="s">
        <v>256</v>
      </c>
      <c r="H1286" s="29">
        <v>4903.33</v>
      </c>
      <c r="I1286" s="19" t="s">
        <v>257</v>
      </c>
      <c r="J1286" s="88">
        <v>865.29</v>
      </c>
      <c r="K1286" s="123"/>
      <c r="L1286" s="88">
        <v>0</v>
      </c>
      <c r="M1286" s="59">
        <f t="shared" si="36"/>
        <v>5768.62</v>
      </c>
      <c r="N1286" s="87">
        <v>45873</v>
      </c>
      <c r="O1286" s="22" t="s">
        <v>955</v>
      </c>
    </row>
    <row r="1287" spans="2:15">
      <c r="B1287" s="30" t="s">
        <v>1937</v>
      </c>
      <c r="C1287" s="18" t="s">
        <v>1435</v>
      </c>
      <c r="D1287" s="169" t="s">
        <v>314</v>
      </c>
      <c r="E1287" s="144" t="str">
        <f>VLOOKUP(D1287,'pomocna tabulka'!$B$2:$D$12,3,0)</f>
        <v xml:space="preserve">Slovenská inovačná a energetická agentúra </v>
      </c>
      <c r="F1287" s="152" t="str">
        <f>+IFERROR(VLOOKUP(VALUE(MID($B1287,11,1)),'pomocna tabulka'!$F$2:$G$7,2,0),"")</f>
        <v>Priebežná platba</v>
      </c>
      <c r="G1287" s="19" t="s">
        <v>315</v>
      </c>
      <c r="H1287" s="29">
        <v>6638.5</v>
      </c>
      <c r="I1287" s="19" t="s">
        <v>31</v>
      </c>
      <c r="J1287" s="88">
        <v>1171.5</v>
      </c>
      <c r="K1287" s="123"/>
      <c r="L1287" s="88">
        <v>0</v>
      </c>
      <c r="M1287" s="59">
        <f t="shared" si="36"/>
        <v>7810</v>
      </c>
      <c r="N1287" s="87">
        <v>45873</v>
      </c>
      <c r="O1287" s="22" t="s">
        <v>955</v>
      </c>
    </row>
    <row r="1288" spans="2:15">
      <c r="B1288" s="30" t="s">
        <v>1938</v>
      </c>
      <c r="C1288" s="18" t="s">
        <v>1939</v>
      </c>
      <c r="D1288" s="169" t="s">
        <v>19</v>
      </c>
      <c r="E1288" s="144" t="str">
        <f>VLOOKUP(D1288,'pomocna tabulka'!$B$2:$D$12,3,0)</f>
        <v>Úrad vlády SR</v>
      </c>
      <c r="F1288" s="152" t="str">
        <f>+IFERROR(VLOOKUP(VALUE(MID($B1288,11,1)),'pomocna tabulka'!$F$2:$G$7,2,0),"")</f>
        <v>Zálohová platba</v>
      </c>
      <c r="G1288" s="19" t="s">
        <v>256</v>
      </c>
      <c r="H1288" s="29">
        <v>53903.8</v>
      </c>
      <c r="I1288" s="19" t="s">
        <v>257</v>
      </c>
      <c r="J1288" s="88">
        <v>9512.44</v>
      </c>
      <c r="K1288" s="123"/>
      <c r="L1288" s="88">
        <v>0</v>
      </c>
      <c r="M1288" s="59">
        <f t="shared" ref="M1288" si="37">SUM(H1288+J1288+L1288)</f>
        <v>63416.240000000005</v>
      </c>
      <c r="N1288" s="87">
        <v>45874</v>
      </c>
      <c r="O1288" s="22" t="s">
        <v>955</v>
      </c>
    </row>
    <row r="1289" spans="2:15" ht="26.25">
      <c r="B1289" s="30" t="s">
        <v>1940</v>
      </c>
      <c r="C1289" s="18" t="s">
        <v>118</v>
      </c>
      <c r="D1289" s="169" t="s">
        <v>29</v>
      </c>
      <c r="E1289" s="144" t="str">
        <f>VLOOKUP(D1289,'pomocna tabulka'!$B$2:$D$12,3,0)</f>
        <v>MIRRI SR</v>
      </c>
      <c r="F1289" s="152" t="str">
        <f>+IFERROR(VLOOKUP(VALUE(MID($B1289,11,1)),'pomocna tabulka'!$F$2:$G$7,2,0),"")</f>
        <v>Priebežná platba</v>
      </c>
      <c r="G1289" s="19" t="s">
        <v>30</v>
      </c>
      <c r="H1289" s="29">
        <v>117743.76</v>
      </c>
      <c r="I1289" s="19" t="s">
        <v>31</v>
      </c>
      <c r="J1289" s="88">
        <v>25811.69</v>
      </c>
      <c r="K1289" s="19" t="s">
        <v>65</v>
      </c>
      <c r="L1289" s="88">
        <v>11348.39</v>
      </c>
      <c r="M1289" s="59">
        <f t="shared" ref="M1289:M1351" si="38">SUM(H1289+J1289+L1289)</f>
        <v>154903.83999999997</v>
      </c>
      <c r="N1289" s="87">
        <v>45873</v>
      </c>
      <c r="O1289" s="136" t="s">
        <v>36</v>
      </c>
    </row>
    <row r="1290" spans="2:15">
      <c r="B1290" s="30" t="s">
        <v>1941</v>
      </c>
      <c r="C1290" s="18" t="s">
        <v>1942</v>
      </c>
      <c r="D1290" s="169" t="s">
        <v>255</v>
      </c>
      <c r="E1290" s="144" t="str">
        <f>VLOOKUP(D1290,'pomocna tabulka'!$B$2:$D$12,3,0)</f>
        <v>Ministerstvo zdravotníctva SR</v>
      </c>
      <c r="F1290" s="152" t="str">
        <f>+IFERROR(VLOOKUP(VALUE(MID($B1290,11,1)),'pomocna tabulka'!$F$2:$G$7,2,0),"")</f>
        <v>Priebežná platba</v>
      </c>
      <c r="G1290" s="19" t="s">
        <v>256</v>
      </c>
      <c r="H1290" s="29">
        <v>10141.18</v>
      </c>
      <c r="I1290" s="19" t="s">
        <v>257</v>
      </c>
      <c r="J1290" s="88">
        <v>13846.31</v>
      </c>
      <c r="K1290" s="123"/>
      <c r="L1290" s="88">
        <v>0</v>
      </c>
      <c r="M1290" s="59">
        <f t="shared" si="38"/>
        <v>23987.489999999998</v>
      </c>
      <c r="N1290" s="87">
        <v>45873</v>
      </c>
      <c r="O1290" s="136" t="s">
        <v>36</v>
      </c>
    </row>
    <row r="1291" spans="2:15" ht="26.25">
      <c r="B1291" s="30" t="s">
        <v>1943</v>
      </c>
      <c r="C1291" s="18" t="s">
        <v>118</v>
      </c>
      <c r="D1291" s="169" t="s">
        <v>29</v>
      </c>
      <c r="E1291" s="144" t="str">
        <f>VLOOKUP(D1291,'pomocna tabulka'!$B$2:$D$12,3,0)</f>
        <v>MIRRI SR</v>
      </c>
      <c r="F1291" s="152" t="str">
        <f>+IFERROR(VLOOKUP(VALUE(MID($B1291,11,1)),'pomocna tabulka'!$F$2:$G$7,2,0),"")</f>
        <v>Priebežná platba</v>
      </c>
      <c r="G1291" s="19" t="s">
        <v>30</v>
      </c>
      <c r="H1291" s="29">
        <v>118778.99</v>
      </c>
      <c r="I1291" s="19" t="s">
        <v>31</v>
      </c>
      <c r="J1291" s="88">
        <v>26038.63</v>
      </c>
      <c r="K1291" s="19" t="s">
        <v>65</v>
      </c>
      <c r="L1291" s="88">
        <v>11448.17</v>
      </c>
      <c r="M1291" s="59">
        <f t="shared" si="38"/>
        <v>156265.79</v>
      </c>
      <c r="N1291" s="87">
        <v>45873</v>
      </c>
      <c r="O1291" s="136" t="s">
        <v>36</v>
      </c>
    </row>
    <row r="1292" spans="2:15">
      <c r="B1292" s="30" t="s">
        <v>1944</v>
      </c>
      <c r="C1292" s="18" t="s">
        <v>408</v>
      </c>
      <c r="D1292" s="169" t="s">
        <v>19</v>
      </c>
      <c r="E1292" s="144" t="str">
        <f>VLOOKUP(D1292,'pomocna tabulka'!$B$2:$D$12,3,0)</f>
        <v>Úrad vlády SR</v>
      </c>
      <c r="F1292" s="152" t="str">
        <f>+IFERROR(VLOOKUP(VALUE(MID($B1292,11,1)),'pomocna tabulka'!$F$2:$G$7,2,0),"")</f>
        <v>Priebežná platba</v>
      </c>
      <c r="G1292" s="19" t="s">
        <v>256</v>
      </c>
      <c r="H1292" s="29">
        <v>12258.25</v>
      </c>
      <c r="I1292" s="19" t="s">
        <v>257</v>
      </c>
      <c r="J1292" s="88">
        <v>2163.2199999999998</v>
      </c>
      <c r="K1292" s="123"/>
      <c r="L1292" s="88">
        <v>0</v>
      </c>
      <c r="M1292" s="59">
        <f t="shared" si="38"/>
        <v>14421.47</v>
      </c>
      <c r="N1292" s="87">
        <v>45874</v>
      </c>
      <c r="O1292" s="22" t="s">
        <v>955</v>
      </c>
    </row>
    <row r="1293" spans="2:15">
      <c r="B1293" s="30" t="s">
        <v>1945</v>
      </c>
      <c r="C1293" s="18" t="s">
        <v>423</v>
      </c>
      <c r="D1293" s="169" t="s">
        <v>29</v>
      </c>
      <c r="E1293" s="144" t="str">
        <f>VLOOKUP(D1293,'pomocna tabulka'!$B$2:$D$12,3,0)</f>
        <v>MIRRI SR</v>
      </c>
      <c r="F1293" s="152" t="str">
        <f>+IFERROR(VLOOKUP(VALUE(MID($B1293,11,1)),'pomocna tabulka'!$F$2:$G$7,2,0),"")</f>
        <v>Priebežná platba</v>
      </c>
      <c r="G1293" s="19" t="s">
        <v>197</v>
      </c>
      <c r="H1293" s="29">
        <v>3980.2</v>
      </c>
      <c r="I1293" s="19" t="s">
        <v>198</v>
      </c>
      <c r="J1293" s="88">
        <v>327.78</v>
      </c>
      <c r="K1293" s="123"/>
      <c r="L1293" s="88">
        <v>0</v>
      </c>
      <c r="M1293" s="59">
        <f t="shared" si="38"/>
        <v>4307.9799999999996</v>
      </c>
      <c r="N1293" s="87">
        <v>45874</v>
      </c>
      <c r="O1293" s="22" t="s">
        <v>955</v>
      </c>
    </row>
    <row r="1294" spans="2:15" ht="26.25">
      <c r="B1294" s="30" t="s">
        <v>1946</v>
      </c>
      <c r="C1294" s="18" t="s">
        <v>118</v>
      </c>
      <c r="D1294" s="169" t="s">
        <v>29</v>
      </c>
      <c r="E1294" s="144" t="str">
        <f>VLOOKUP(D1294,'pomocna tabulka'!$B$2:$D$12,3,0)</f>
        <v>MIRRI SR</v>
      </c>
      <c r="F1294" s="152" t="str">
        <f>+IFERROR(VLOOKUP(VALUE(MID($B1294,11,1)),'pomocna tabulka'!$F$2:$G$7,2,0),"")</f>
        <v>Priebežná platba</v>
      </c>
      <c r="G1294" s="19" t="s">
        <v>30</v>
      </c>
      <c r="H1294" s="29">
        <v>73565.210000000006</v>
      </c>
      <c r="I1294" s="19" t="s">
        <v>31</v>
      </c>
      <c r="J1294" s="88">
        <v>16126.9</v>
      </c>
      <c r="K1294" s="19" t="s">
        <v>65</v>
      </c>
      <c r="L1294" s="88">
        <v>7090.37</v>
      </c>
      <c r="M1294" s="59">
        <f t="shared" si="38"/>
        <v>96782.48</v>
      </c>
      <c r="N1294" s="87">
        <v>45873</v>
      </c>
      <c r="O1294" s="136" t="s">
        <v>36</v>
      </c>
    </row>
    <row r="1295" spans="2:15">
      <c r="B1295" s="30" t="s">
        <v>1947</v>
      </c>
      <c r="C1295" s="18" t="s">
        <v>1948</v>
      </c>
      <c r="D1295" s="169" t="s">
        <v>314</v>
      </c>
      <c r="E1295" s="144" t="str">
        <f>VLOOKUP(D1295,'pomocna tabulka'!$B$2:$D$12,3,0)</f>
        <v xml:space="preserve">Slovenská inovačná a energetická agentúra </v>
      </c>
      <c r="F1295" s="152" t="str">
        <f>+IFERROR(VLOOKUP(VALUE(MID($B1295,11,1)),'pomocna tabulka'!$F$2:$G$7,2,0),"")</f>
        <v>Priebežná platba</v>
      </c>
      <c r="G1295" s="19" t="s">
        <v>1198</v>
      </c>
      <c r="H1295" s="29">
        <v>10149</v>
      </c>
      <c r="I1295" s="19" t="s">
        <v>1199</v>
      </c>
      <c r="J1295" s="88">
        <v>1791</v>
      </c>
      <c r="K1295" s="123"/>
      <c r="L1295" s="88">
        <v>0</v>
      </c>
      <c r="M1295" s="59">
        <f t="shared" si="38"/>
        <v>11940</v>
      </c>
      <c r="N1295" s="87">
        <v>45874</v>
      </c>
      <c r="O1295" s="22" t="s">
        <v>955</v>
      </c>
    </row>
    <row r="1296" spans="2:15">
      <c r="B1296" s="30" t="s">
        <v>1949</v>
      </c>
      <c r="C1296" s="18" t="s">
        <v>262</v>
      </c>
      <c r="D1296" s="169" t="s">
        <v>19</v>
      </c>
      <c r="E1296" s="144" t="str">
        <f>VLOOKUP(D1296,'pomocna tabulka'!$B$2:$D$12,3,0)</f>
        <v>Úrad vlády SR</v>
      </c>
      <c r="F1296" s="152" t="str">
        <f>+IFERROR(VLOOKUP(VALUE(MID($B1296,11,1)),'pomocna tabulka'!$F$2:$G$7,2,0),"")</f>
        <v>Priebežná platba</v>
      </c>
      <c r="G1296" s="19" t="s">
        <v>256</v>
      </c>
      <c r="H1296" s="29">
        <v>9217.7999999999993</v>
      </c>
      <c r="I1296" s="19" t="s">
        <v>257</v>
      </c>
      <c r="J1296" s="29">
        <v>1626.67</v>
      </c>
      <c r="K1296" s="123"/>
      <c r="L1296" s="88">
        <v>0</v>
      </c>
      <c r="M1296" s="59">
        <f t="shared" si="38"/>
        <v>10844.47</v>
      </c>
      <c r="N1296" s="87">
        <v>45874</v>
      </c>
      <c r="O1296" s="22" t="s">
        <v>955</v>
      </c>
    </row>
    <row r="1297" spans="2:15">
      <c r="B1297" s="30" t="s">
        <v>1950</v>
      </c>
      <c r="C1297" s="18" t="s">
        <v>880</v>
      </c>
      <c r="D1297" s="169" t="s">
        <v>314</v>
      </c>
      <c r="E1297" s="144" t="str">
        <f>VLOOKUP(D1297,'pomocna tabulka'!$B$2:$D$12,3,0)</f>
        <v xml:space="preserve">Slovenská inovačná a energetická agentúra </v>
      </c>
      <c r="F1297" s="152" t="str">
        <f>+IFERROR(VLOOKUP(VALUE(MID($B1297,11,1)),'pomocna tabulka'!$F$2:$G$7,2,0),"")</f>
        <v>Predfinancovanie</v>
      </c>
      <c r="G1297" s="19" t="s">
        <v>315</v>
      </c>
      <c r="H1297" s="29">
        <v>82861.039999999994</v>
      </c>
      <c r="I1297" s="19" t="s">
        <v>31</v>
      </c>
      <c r="J1297" s="88">
        <v>14622.54</v>
      </c>
      <c r="K1297" s="123"/>
      <c r="L1297" s="88">
        <v>0</v>
      </c>
      <c r="M1297" s="59">
        <f t="shared" si="38"/>
        <v>97483.579999999987</v>
      </c>
      <c r="N1297" s="87">
        <v>45874</v>
      </c>
      <c r="O1297" s="22" t="s">
        <v>955</v>
      </c>
    </row>
    <row r="1298" spans="2:15">
      <c r="B1298" s="30" t="s">
        <v>1951</v>
      </c>
      <c r="C1298" s="18" t="s">
        <v>847</v>
      </c>
      <c r="D1298" s="169" t="s">
        <v>19</v>
      </c>
      <c r="E1298" s="144" t="str">
        <f>VLOOKUP(D1298,'pomocna tabulka'!$B$2:$D$12,3,0)</f>
        <v>Úrad vlády SR</v>
      </c>
      <c r="F1298" s="152" t="str">
        <f>+IFERROR(VLOOKUP(VALUE(MID($B1298,11,1)),'pomocna tabulka'!$F$2:$G$7,2,0),"")</f>
        <v>Priebežná platba</v>
      </c>
      <c r="G1298" s="19" t="s">
        <v>256</v>
      </c>
      <c r="H1298" s="29">
        <v>10342.209999999999</v>
      </c>
      <c r="I1298" s="19" t="s">
        <v>257</v>
      </c>
      <c r="J1298" s="88">
        <v>1825.09</v>
      </c>
      <c r="K1298" s="123"/>
      <c r="L1298" s="88">
        <v>0</v>
      </c>
      <c r="M1298" s="59">
        <f t="shared" si="38"/>
        <v>12167.3</v>
      </c>
      <c r="N1298" s="87">
        <v>45874</v>
      </c>
      <c r="O1298" s="22" t="s">
        <v>955</v>
      </c>
    </row>
    <row r="1299" spans="2:15">
      <c r="B1299" s="30" t="s">
        <v>1952</v>
      </c>
      <c r="C1299" s="18" t="s">
        <v>1953</v>
      </c>
      <c r="D1299" s="169" t="s">
        <v>19</v>
      </c>
      <c r="E1299" s="144" t="str">
        <f>VLOOKUP(D1299,'pomocna tabulka'!$B$2:$D$12,3,0)</f>
        <v>Úrad vlády SR</v>
      </c>
      <c r="F1299" s="152" t="str">
        <f>+IFERROR(VLOOKUP(VALUE(MID($B1299,11,1)),'pomocna tabulka'!$F$2:$G$7,2,0),"")</f>
        <v>Priebežná platba</v>
      </c>
      <c r="G1299" s="19" t="s">
        <v>256</v>
      </c>
      <c r="H1299" s="29">
        <v>4903.28</v>
      </c>
      <c r="I1299" s="19" t="s">
        <v>257</v>
      </c>
      <c r="J1299" s="88">
        <v>865.28</v>
      </c>
      <c r="K1299" s="123"/>
      <c r="L1299" s="88"/>
      <c r="M1299" s="59">
        <f t="shared" si="38"/>
        <v>5768.5599999999995</v>
      </c>
      <c r="N1299" s="87">
        <v>45874</v>
      </c>
      <c r="O1299" s="22" t="s">
        <v>955</v>
      </c>
    </row>
    <row r="1300" spans="2:15">
      <c r="B1300" s="30" t="s">
        <v>1954</v>
      </c>
      <c r="C1300" s="18" t="s">
        <v>1196</v>
      </c>
      <c r="D1300" s="169" t="s">
        <v>29</v>
      </c>
      <c r="E1300" s="144" t="str">
        <f>VLOOKUP(D1300,'pomocna tabulka'!$B$2:$D$12,3,0)</f>
        <v>MIRRI SR</v>
      </c>
      <c r="F1300" s="152" t="str">
        <f>+IFERROR(VLOOKUP(VALUE(MID($B1300,11,1)),'pomocna tabulka'!$F$2:$G$7,2,0),"")</f>
        <v>Priebežná platba</v>
      </c>
      <c r="G1300" s="19" t="s">
        <v>30</v>
      </c>
      <c r="H1300" s="29">
        <v>49848.66</v>
      </c>
      <c r="I1300" s="19" t="s">
        <v>31</v>
      </c>
      <c r="J1300" s="88">
        <v>11533.92</v>
      </c>
      <c r="K1300" s="19" t="s">
        <v>65</v>
      </c>
      <c r="L1300" s="88"/>
      <c r="M1300" s="59">
        <f t="shared" si="38"/>
        <v>61382.58</v>
      </c>
      <c r="N1300" s="87">
        <v>45874</v>
      </c>
      <c r="O1300" s="22" t="s">
        <v>955</v>
      </c>
    </row>
    <row r="1301" spans="2:15">
      <c r="B1301" s="30" t="s">
        <v>1955</v>
      </c>
      <c r="C1301" s="18" t="s">
        <v>1743</v>
      </c>
      <c r="D1301" s="169" t="s">
        <v>29</v>
      </c>
      <c r="E1301" s="144" t="str">
        <f>VLOOKUP(D1301,'pomocna tabulka'!$B$2:$D$12,3,0)</f>
        <v>MIRRI SR</v>
      </c>
      <c r="F1301" s="152" t="str">
        <f>+IFERROR(VLOOKUP(VALUE(MID($B1301,11,1)),'pomocna tabulka'!$F$2:$G$7,2,0),"")</f>
        <v>Priebežná platba</v>
      </c>
      <c r="G1301" s="19" t="s">
        <v>30</v>
      </c>
      <c r="H1301" s="29">
        <v>105552.82</v>
      </c>
      <c r="I1301" s="19" t="s">
        <v>31</v>
      </c>
      <c r="J1301" s="88">
        <v>23139.21</v>
      </c>
      <c r="K1301" s="19" t="s">
        <v>65</v>
      </c>
      <c r="L1301" s="88">
        <v>10173.4</v>
      </c>
      <c r="M1301" s="59">
        <f t="shared" si="38"/>
        <v>138865.43</v>
      </c>
      <c r="N1301" s="87">
        <v>45874</v>
      </c>
      <c r="O1301" s="22" t="s">
        <v>955</v>
      </c>
    </row>
    <row r="1302" spans="2:15">
      <c r="B1302" s="30" t="s">
        <v>1956</v>
      </c>
      <c r="C1302" s="18" t="s">
        <v>1175</v>
      </c>
      <c r="D1302" s="169" t="s">
        <v>29</v>
      </c>
      <c r="E1302" s="144" t="str">
        <f>VLOOKUP(D1302,'pomocna tabulka'!$B$2:$D$12,3,0)</f>
        <v>MIRRI SR</v>
      </c>
      <c r="F1302" s="152" t="str">
        <f>+IFERROR(VLOOKUP(VALUE(MID($B1302,11,1)),'pomocna tabulka'!$F$2:$G$7,2,0),"")</f>
        <v>Priebežná platba</v>
      </c>
      <c r="G1302" s="19" t="s">
        <v>30</v>
      </c>
      <c r="H1302" s="29">
        <v>39937.839999999997</v>
      </c>
      <c r="I1302" s="19" t="s">
        <v>31</v>
      </c>
      <c r="J1302" s="88">
        <v>8755.15</v>
      </c>
      <c r="K1302" s="19" t="s">
        <v>65</v>
      </c>
      <c r="L1302" s="88">
        <v>3849.29</v>
      </c>
      <c r="M1302" s="59">
        <f t="shared" si="38"/>
        <v>52542.28</v>
      </c>
      <c r="N1302" s="87">
        <v>45874</v>
      </c>
      <c r="O1302" s="22" t="s">
        <v>955</v>
      </c>
    </row>
    <row r="1303" spans="2:15">
      <c r="B1303" s="30" t="s">
        <v>1957</v>
      </c>
      <c r="C1303" s="18" t="s">
        <v>334</v>
      </c>
      <c r="D1303" s="169" t="s">
        <v>19</v>
      </c>
      <c r="E1303" s="144" t="str">
        <f>VLOOKUP(D1303,'pomocna tabulka'!$B$2:$D$12,3,0)</f>
        <v>Úrad vlády SR</v>
      </c>
      <c r="F1303" s="152" t="str">
        <f>+IFERROR(VLOOKUP(VALUE(MID($B1303,11,1)),'pomocna tabulka'!$F$2:$G$7,2,0),"")</f>
        <v>Priebežná platba</v>
      </c>
      <c r="G1303" s="19" t="s">
        <v>256</v>
      </c>
      <c r="H1303" s="29">
        <v>14709.96</v>
      </c>
      <c r="I1303" s="19" t="s">
        <v>257</v>
      </c>
      <c r="J1303" s="88">
        <v>2595.88</v>
      </c>
      <c r="K1303" s="123"/>
      <c r="L1303" s="88"/>
      <c r="M1303" s="59">
        <f t="shared" si="38"/>
        <v>17305.84</v>
      </c>
      <c r="N1303" s="87">
        <v>45874</v>
      </c>
      <c r="O1303" s="22" t="s">
        <v>955</v>
      </c>
    </row>
    <row r="1304" spans="2:15">
      <c r="B1304" s="30" t="s">
        <v>1958</v>
      </c>
      <c r="C1304" s="18" t="s">
        <v>1959</v>
      </c>
      <c r="D1304" s="169" t="s">
        <v>19</v>
      </c>
      <c r="E1304" s="144" t="str">
        <f>VLOOKUP(D1304,'pomocna tabulka'!$B$2:$D$12,3,0)</f>
        <v>Úrad vlády SR</v>
      </c>
      <c r="F1304" s="152" t="str">
        <f>+IFERROR(VLOOKUP(VALUE(MID($B1304,11,1)),'pomocna tabulka'!$F$2:$G$7,2,0),"")</f>
        <v>Zálohová platba</v>
      </c>
      <c r="G1304" s="19" t="s">
        <v>256</v>
      </c>
      <c r="H1304" s="29">
        <v>12070</v>
      </c>
      <c r="I1304" s="19" t="s">
        <v>257</v>
      </c>
      <c r="J1304" s="88">
        <v>2130</v>
      </c>
      <c r="K1304" s="123"/>
      <c r="L1304" s="88">
        <v>0</v>
      </c>
      <c r="M1304" s="59">
        <f t="shared" si="38"/>
        <v>14200</v>
      </c>
      <c r="N1304" s="87">
        <v>45875</v>
      </c>
      <c r="O1304" s="22" t="s">
        <v>955</v>
      </c>
    </row>
    <row r="1305" spans="2:15">
      <c r="B1305" s="30" t="s">
        <v>1960</v>
      </c>
      <c r="C1305" s="18" t="s">
        <v>580</v>
      </c>
      <c r="D1305" s="169" t="s">
        <v>19</v>
      </c>
      <c r="E1305" s="144" t="str">
        <f>VLOOKUP(D1305,'pomocna tabulka'!$B$2:$D$12,3,0)</f>
        <v>Úrad vlády SR</v>
      </c>
      <c r="F1305" s="152" t="str">
        <f>+IFERROR(VLOOKUP(VALUE(MID($B1305,11,1)),'pomocna tabulka'!$F$2:$G$7,2,0),"")</f>
        <v>Priebežná platba</v>
      </c>
      <c r="G1305" s="19" t="s">
        <v>256</v>
      </c>
      <c r="H1305" s="29">
        <v>29257.58</v>
      </c>
      <c r="I1305" s="19" t="s">
        <v>257</v>
      </c>
      <c r="J1305" s="88">
        <v>5163.1000000000004</v>
      </c>
      <c r="K1305" s="123"/>
      <c r="L1305" s="88">
        <v>0</v>
      </c>
      <c r="M1305" s="59">
        <f t="shared" si="38"/>
        <v>34420.68</v>
      </c>
      <c r="N1305" s="87">
        <v>45875</v>
      </c>
      <c r="O1305" s="22" t="s">
        <v>955</v>
      </c>
    </row>
    <row r="1306" spans="2:15">
      <c r="B1306" s="30" t="s">
        <v>1961</v>
      </c>
      <c r="C1306" s="18" t="s">
        <v>521</v>
      </c>
      <c r="D1306" s="169" t="s">
        <v>19</v>
      </c>
      <c r="E1306" s="144" t="str">
        <f>VLOOKUP(D1306,'pomocna tabulka'!$B$2:$D$12,3,0)</f>
        <v>Úrad vlády SR</v>
      </c>
      <c r="F1306" s="152" t="str">
        <f>+IFERROR(VLOOKUP(VALUE(MID($B1306,11,1)),'pomocna tabulka'!$F$2:$G$7,2,0),"")</f>
        <v>Priebežná platba</v>
      </c>
      <c r="G1306" s="19" t="s">
        <v>256</v>
      </c>
      <c r="H1306" s="29">
        <v>9806.65</v>
      </c>
      <c r="I1306" s="19" t="s">
        <v>257</v>
      </c>
      <c r="J1306" s="88">
        <v>1730.59</v>
      </c>
      <c r="K1306" s="123"/>
      <c r="L1306" s="88">
        <v>0</v>
      </c>
      <c r="M1306" s="59">
        <f t="shared" si="38"/>
        <v>11537.24</v>
      </c>
      <c r="N1306" s="87">
        <v>45875</v>
      </c>
      <c r="O1306" s="22" t="s">
        <v>955</v>
      </c>
    </row>
    <row r="1307" spans="2:15">
      <c r="B1307" s="30" t="s">
        <v>1962</v>
      </c>
      <c r="C1307" s="18" t="s">
        <v>165</v>
      </c>
      <c r="D1307" s="169" t="s">
        <v>19</v>
      </c>
      <c r="E1307" s="144" t="str">
        <f>VLOOKUP(D1307,'pomocna tabulka'!$B$2:$D$12,3,0)</f>
        <v>Úrad vlády SR</v>
      </c>
      <c r="F1307" s="152" t="str">
        <f>+IFERROR(VLOOKUP(VALUE(MID($B1307,11,1)),'pomocna tabulka'!$F$2:$G$7,2,0),"")</f>
        <v>Priebežná platba</v>
      </c>
      <c r="G1307" s="19" t="s">
        <v>256</v>
      </c>
      <c r="H1307" s="29">
        <v>4871.7700000000004</v>
      </c>
      <c r="I1307" s="19" t="s">
        <v>257</v>
      </c>
      <c r="J1307" s="88">
        <v>859.72</v>
      </c>
      <c r="K1307" s="123"/>
      <c r="L1307" s="88">
        <v>0</v>
      </c>
      <c r="M1307" s="59">
        <f t="shared" si="38"/>
        <v>5731.4900000000007</v>
      </c>
      <c r="N1307" s="87">
        <v>45875</v>
      </c>
      <c r="O1307" s="22" t="s">
        <v>955</v>
      </c>
    </row>
    <row r="1308" spans="2:15">
      <c r="B1308" s="30" t="s">
        <v>1963</v>
      </c>
      <c r="C1308" s="18" t="s">
        <v>1964</v>
      </c>
      <c r="D1308" s="169" t="s">
        <v>19</v>
      </c>
      <c r="E1308" s="144" t="str">
        <f>VLOOKUP(D1308,'pomocna tabulka'!$B$2:$D$12,3,0)</f>
        <v>Úrad vlády SR</v>
      </c>
      <c r="F1308" s="152" t="str">
        <f>+IFERROR(VLOOKUP(VALUE(MID($B1308,11,1)),'pomocna tabulka'!$F$2:$G$7,2,0),"")</f>
        <v>Zálohová platba</v>
      </c>
      <c r="G1308" s="19" t="s">
        <v>256</v>
      </c>
      <c r="H1308" s="29">
        <v>109553.1</v>
      </c>
      <c r="I1308" s="19" t="s">
        <v>257</v>
      </c>
      <c r="J1308" s="88">
        <v>19332.900000000001</v>
      </c>
      <c r="K1308" s="123"/>
      <c r="L1308" s="88">
        <v>0</v>
      </c>
      <c r="M1308" s="59">
        <f t="shared" si="38"/>
        <v>128886</v>
      </c>
      <c r="N1308" s="87">
        <v>45876</v>
      </c>
      <c r="O1308" s="22" t="s">
        <v>955</v>
      </c>
    </row>
    <row r="1309" spans="2:15">
      <c r="B1309" s="30" t="s">
        <v>1965</v>
      </c>
      <c r="C1309" s="18" t="s">
        <v>1307</v>
      </c>
      <c r="D1309" s="169" t="s">
        <v>19</v>
      </c>
      <c r="E1309" s="144" t="str">
        <f>VLOOKUP(D1309,'pomocna tabulka'!$B$2:$D$12,3,0)</f>
        <v>Úrad vlády SR</v>
      </c>
      <c r="F1309" s="152" t="str">
        <f>+IFERROR(VLOOKUP(VALUE(MID($B1309,11,1)),'pomocna tabulka'!$F$2:$G$7,2,0),"")</f>
        <v>Zálohová platba</v>
      </c>
      <c r="G1309" s="19" t="s">
        <v>256</v>
      </c>
      <c r="H1309" s="29">
        <v>38250</v>
      </c>
      <c r="I1309" s="19" t="s">
        <v>257</v>
      </c>
      <c r="J1309" s="88">
        <v>6750</v>
      </c>
      <c r="K1309" s="123"/>
      <c r="L1309" s="88">
        <v>0</v>
      </c>
      <c r="M1309" s="59">
        <f t="shared" si="38"/>
        <v>45000</v>
      </c>
      <c r="N1309" s="87">
        <v>45876</v>
      </c>
      <c r="O1309" s="22" t="s">
        <v>955</v>
      </c>
    </row>
    <row r="1310" spans="2:15">
      <c r="B1310" s="30" t="s">
        <v>1966</v>
      </c>
      <c r="C1310" s="18" t="s">
        <v>1658</v>
      </c>
      <c r="D1310" s="169" t="s">
        <v>29</v>
      </c>
      <c r="E1310" s="144" t="str">
        <f>VLOOKUP(D1310,'pomocna tabulka'!$B$2:$D$12,3,0)</f>
        <v>MIRRI SR</v>
      </c>
      <c r="F1310" s="152" t="str">
        <f>+IFERROR(VLOOKUP(VALUE(MID($B1310,11,1)),'pomocna tabulka'!$F$2:$G$7,2,0),"")</f>
        <v>Predfinancovanie</v>
      </c>
      <c r="G1310" s="19" t="s">
        <v>30</v>
      </c>
      <c r="H1310" s="29">
        <v>47546.31</v>
      </c>
      <c r="I1310" s="19" t="s">
        <v>31</v>
      </c>
      <c r="J1310" s="88">
        <v>3915.58</v>
      </c>
      <c r="K1310" s="123"/>
      <c r="L1310" s="88">
        <v>0</v>
      </c>
      <c r="M1310" s="59">
        <f t="shared" si="38"/>
        <v>51461.89</v>
      </c>
      <c r="N1310" s="87">
        <v>45876</v>
      </c>
      <c r="O1310" s="22" t="s">
        <v>955</v>
      </c>
    </row>
    <row r="1311" spans="2:15">
      <c r="B1311" s="30" t="s">
        <v>1967</v>
      </c>
      <c r="C1311" s="18" t="s">
        <v>1968</v>
      </c>
      <c r="D1311" s="169" t="s">
        <v>19</v>
      </c>
      <c r="E1311" s="144" t="str">
        <f>VLOOKUP(D1311,'pomocna tabulka'!$B$2:$D$12,3,0)</f>
        <v>Úrad vlády SR</v>
      </c>
      <c r="F1311" s="152" t="str">
        <f>+IFERROR(VLOOKUP(VALUE(MID($B1311,11,1)),'pomocna tabulka'!$F$2:$G$7,2,0),"")</f>
        <v>Zálohová platba</v>
      </c>
      <c r="G1311" s="19" t="s">
        <v>256</v>
      </c>
      <c r="H1311" s="29">
        <v>85000</v>
      </c>
      <c r="I1311" s="19" t="s">
        <v>257</v>
      </c>
      <c r="J1311" s="88">
        <v>15000</v>
      </c>
      <c r="K1311" s="123"/>
      <c r="L1311" s="88">
        <v>0</v>
      </c>
      <c r="M1311" s="59">
        <f t="shared" si="38"/>
        <v>100000</v>
      </c>
      <c r="N1311" s="87">
        <v>45876</v>
      </c>
      <c r="O1311" s="22" t="s">
        <v>955</v>
      </c>
    </row>
    <row r="1312" spans="2:15">
      <c r="B1312" s="30" t="s">
        <v>1969</v>
      </c>
      <c r="C1312" s="18" t="s">
        <v>1970</v>
      </c>
      <c r="D1312" s="169" t="s">
        <v>314</v>
      </c>
      <c r="E1312" s="144" t="str">
        <f>VLOOKUP(D1312,'pomocna tabulka'!$B$2:$D$12,3,0)</f>
        <v xml:space="preserve">Slovenská inovačná a energetická agentúra </v>
      </c>
      <c r="F1312" s="152" t="str">
        <f>+IFERROR(VLOOKUP(VALUE(MID($B1312,11,1)),'pomocna tabulka'!$F$2:$G$7,2,0),"")</f>
        <v>Priebežná platba</v>
      </c>
      <c r="G1312" s="19" t="s">
        <v>315</v>
      </c>
      <c r="H1312" s="29">
        <v>2576.4</v>
      </c>
      <c r="I1312" s="19" t="s">
        <v>31</v>
      </c>
      <c r="J1312" s="88">
        <v>3864.6</v>
      </c>
      <c r="K1312" s="123"/>
      <c r="L1312" s="88">
        <v>0</v>
      </c>
      <c r="M1312" s="59">
        <f t="shared" si="38"/>
        <v>6441</v>
      </c>
      <c r="N1312" s="87">
        <v>45876</v>
      </c>
      <c r="O1312" s="22" t="s">
        <v>955</v>
      </c>
    </row>
    <row r="1313" spans="2:15">
      <c r="B1313" s="30" t="s">
        <v>1971</v>
      </c>
      <c r="C1313" s="18" t="s">
        <v>1972</v>
      </c>
      <c r="D1313" s="169" t="s">
        <v>314</v>
      </c>
      <c r="E1313" s="144" t="str">
        <f>VLOOKUP(D1313,'pomocna tabulka'!$B$2:$D$12,3,0)</f>
        <v xml:space="preserve">Slovenská inovačná a energetická agentúra </v>
      </c>
      <c r="F1313" s="152" t="str">
        <f>+IFERROR(VLOOKUP(VALUE(MID($B1313,11,1)),'pomocna tabulka'!$F$2:$G$7,2,0),"")</f>
        <v>Predfinancovanie</v>
      </c>
      <c r="G1313" s="19" t="s">
        <v>315</v>
      </c>
      <c r="H1313" s="29">
        <v>95733.65</v>
      </c>
      <c r="I1313" s="19" t="s">
        <v>31</v>
      </c>
      <c r="J1313" s="88">
        <v>16894.169999999998</v>
      </c>
      <c r="K1313" s="123"/>
      <c r="L1313" s="88">
        <v>0</v>
      </c>
      <c r="M1313" s="59">
        <f t="shared" si="38"/>
        <v>112627.81999999999</v>
      </c>
      <c r="N1313" s="87">
        <v>45876</v>
      </c>
      <c r="O1313" s="22" t="s">
        <v>955</v>
      </c>
    </row>
    <row r="1314" spans="2:15">
      <c r="B1314" s="30" t="s">
        <v>1973</v>
      </c>
      <c r="C1314" s="18" t="s">
        <v>1974</v>
      </c>
      <c r="D1314" s="169" t="s">
        <v>314</v>
      </c>
      <c r="E1314" s="144" t="str">
        <f>VLOOKUP(D1314,'pomocna tabulka'!$B$2:$D$12,3,0)</f>
        <v xml:space="preserve">Slovenská inovačná a energetická agentúra </v>
      </c>
      <c r="F1314" s="152" t="str">
        <f>+IFERROR(VLOOKUP(VALUE(MID($B1314,11,1)),'pomocna tabulka'!$F$2:$G$7,2,0),"")</f>
        <v>Priebežná platba</v>
      </c>
      <c r="G1314" s="19" t="s">
        <v>315</v>
      </c>
      <c r="H1314" s="29">
        <v>2465</v>
      </c>
      <c r="I1314" s="19" t="s">
        <v>31</v>
      </c>
      <c r="J1314" s="88">
        <v>435</v>
      </c>
      <c r="K1314" s="123"/>
      <c r="L1314" s="88">
        <v>0</v>
      </c>
      <c r="M1314" s="59">
        <f t="shared" si="38"/>
        <v>2900</v>
      </c>
      <c r="N1314" s="87">
        <v>45876</v>
      </c>
      <c r="O1314" s="22" t="s">
        <v>955</v>
      </c>
    </row>
    <row r="1315" spans="2:15">
      <c r="B1315" s="30" t="s">
        <v>1975</v>
      </c>
      <c r="C1315" s="18" t="s">
        <v>67</v>
      </c>
      <c r="D1315" s="169" t="s">
        <v>19</v>
      </c>
      <c r="E1315" s="144" t="str">
        <f>VLOOKUP(D1315,'pomocna tabulka'!$B$2:$D$12,3,0)</f>
        <v>Úrad vlády SR</v>
      </c>
      <c r="F1315" s="152" t="str">
        <f>+IFERROR(VLOOKUP(VALUE(MID($B1315,11,1)),'pomocna tabulka'!$F$2:$G$7,2,0),"")</f>
        <v>Priebežná platba</v>
      </c>
      <c r="G1315" s="19" t="s">
        <v>256</v>
      </c>
      <c r="H1315" s="29">
        <v>4903.28</v>
      </c>
      <c r="I1315" s="19" t="s">
        <v>257</v>
      </c>
      <c r="J1315" s="88">
        <v>865.28</v>
      </c>
      <c r="K1315" s="123"/>
      <c r="L1315" s="88">
        <v>0</v>
      </c>
      <c r="M1315" s="59">
        <f t="shared" si="38"/>
        <v>5768.5599999999995</v>
      </c>
      <c r="N1315" s="87">
        <v>45876</v>
      </c>
      <c r="O1315" s="22" t="s">
        <v>955</v>
      </c>
    </row>
    <row r="1316" spans="2:15">
      <c r="B1316" s="30" t="s">
        <v>1976</v>
      </c>
      <c r="C1316" s="18" t="s">
        <v>1977</v>
      </c>
      <c r="D1316" s="169" t="s">
        <v>19</v>
      </c>
      <c r="E1316" s="144" t="str">
        <f>VLOOKUP(D1316,'pomocna tabulka'!$B$2:$D$12,3,0)</f>
        <v>Úrad vlády SR</v>
      </c>
      <c r="F1316" s="152" t="str">
        <f>+IFERROR(VLOOKUP(VALUE(MID($B1316,11,1)),'pomocna tabulka'!$F$2:$G$7,2,0),"")</f>
        <v>Priebežná platba</v>
      </c>
      <c r="G1316" s="19" t="s">
        <v>256</v>
      </c>
      <c r="H1316" s="29">
        <v>25338</v>
      </c>
      <c r="I1316" s="19" t="s">
        <v>257</v>
      </c>
      <c r="J1316" s="88">
        <v>4471.41</v>
      </c>
      <c r="K1316" s="123"/>
      <c r="L1316" s="88">
        <v>0</v>
      </c>
      <c r="M1316" s="59">
        <f t="shared" si="38"/>
        <v>29809.41</v>
      </c>
      <c r="N1316" s="87">
        <v>45876</v>
      </c>
      <c r="O1316" s="22" t="s">
        <v>955</v>
      </c>
    </row>
    <row r="1317" spans="2:15">
      <c r="B1317" s="30" t="s">
        <v>1978</v>
      </c>
      <c r="C1317" s="18" t="s">
        <v>336</v>
      </c>
      <c r="D1317" s="169" t="s">
        <v>19</v>
      </c>
      <c r="E1317" s="144" t="str">
        <f>VLOOKUP(D1317,'pomocna tabulka'!$B$2:$D$12,3,0)</f>
        <v>Úrad vlády SR</v>
      </c>
      <c r="F1317" s="152" t="str">
        <f>+IFERROR(VLOOKUP(VALUE(MID($B1317,11,1)),'pomocna tabulka'!$F$2:$G$7,2,0),"")</f>
        <v>Priebežná platba</v>
      </c>
      <c r="G1317" s="19" t="s">
        <v>256</v>
      </c>
      <c r="H1317" s="29">
        <v>9752.5499999999993</v>
      </c>
      <c r="I1317" s="19" t="s">
        <v>257</v>
      </c>
      <c r="J1317" s="88">
        <v>1721.04</v>
      </c>
      <c r="K1317" s="123"/>
      <c r="L1317" s="88">
        <v>0</v>
      </c>
      <c r="M1317" s="59">
        <f t="shared" si="38"/>
        <v>11473.59</v>
      </c>
      <c r="N1317" s="87">
        <v>45876</v>
      </c>
      <c r="O1317" s="22" t="s">
        <v>955</v>
      </c>
    </row>
    <row r="1318" spans="2:15">
      <c r="B1318" s="30" t="s">
        <v>1979</v>
      </c>
      <c r="C1318" s="18" t="s">
        <v>1980</v>
      </c>
      <c r="D1318" s="169" t="s">
        <v>19</v>
      </c>
      <c r="E1318" s="144" t="str">
        <f>VLOOKUP(D1318,'pomocna tabulka'!$B$2:$D$12,3,0)</f>
        <v>Úrad vlády SR</v>
      </c>
      <c r="F1318" s="152" t="str">
        <f>+IFERROR(VLOOKUP(VALUE(MID($B1318,11,1)),'pomocna tabulka'!$F$2:$G$7,2,0),"")</f>
        <v>Zálohová platba</v>
      </c>
      <c r="G1318" s="19" t="s">
        <v>256</v>
      </c>
      <c r="H1318" s="29">
        <v>29419.96</v>
      </c>
      <c r="I1318" s="19" t="s">
        <v>257</v>
      </c>
      <c r="J1318" s="88">
        <v>5191.76</v>
      </c>
      <c r="K1318" s="123"/>
      <c r="L1318" s="88">
        <v>0</v>
      </c>
      <c r="M1318" s="59">
        <f t="shared" si="38"/>
        <v>34611.72</v>
      </c>
      <c r="N1318" s="87">
        <v>45876</v>
      </c>
      <c r="O1318" s="22" t="s">
        <v>955</v>
      </c>
    </row>
    <row r="1319" spans="2:15">
      <c r="B1319" s="30" t="s">
        <v>1981</v>
      </c>
      <c r="C1319" s="18" t="s">
        <v>472</v>
      </c>
      <c r="D1319" s="169" t="s">
        <v>19</v>
      </c>
      <c r="E1319" s="144" t="str">
        <f>VLOOKUP(D1319,'pomocna tabulka'!$B$2:$D$12,3,0)</f>
        <v>Úrad vlády SR</v>
      </c>
      <c r="F1319" s="152" t="str">
        <f>+IFERROR(VLOOKUP(VALUE(MID($B1319,11,1)),'pomocna tabulka'!$F$2:$G$7,2,0),"")</f>
        <v>Priebežná platba</v>
      </c>
      <c r="G1319" s="19" t="s">
        <v>256</v>
      </c>
      <c r="H1319" s="29">
        <v>24354.85</v>
      </c>
      <c r="I1319" s="19" t="s">
        <v>257</v>
      </c>
      <c r="J1319" s="88">
        <v>4297.92</v>
      </c>
      <c r="K1319" s="123"/>
      <c r="L1319" s="88">
        <v>0</v>
      </c>
      <c r="M1319" s="59">
        <f t="shared" si="38"/>
        <v>28652.769999999997</v>
      </c>
      <c r="N1319" s="87">
        <v>45876</v>
      </c>
      <c r="O1319" s="22" t="s">
        <v>955</v>
      </c>
    </row>
    <row r="1320" spans="2:15">
      <c r="B1320" s="30" t="s">
        <v>1982</v>
      </c>
      <c r="C1320" s="18" t="s">
        <v>497</v>
      </c>
      <c r="D1320" s="169" t="s">
        <v>19</v>
      </c>
      <c r="E1320" s="144" t="str">
        <f>VLOOKUP(D1320,'pomocna tabulka'!$B$2:$D$12,3,0)</f>
        <v>Úrad vlády SR</v>
      </c>
      <c r="F1320" s="152" t="str">
        <f>+IFERROR(VLOOKUP(VALUE(MID($B1320,11,1)),'pomocna tabulka'!$F$2:$G$7,2,0),"")</f>
        <v>Zálohová platba</v>
      </c>
      <c r="G1320" s="19" t="s">
        <v>315</v>
      </c>
      <c r="H1320" s="29">
        <v>110813.48</v>
      </c>
      <c r="I1320" s="19" t="s">
        <v>316</v>
      </c>
      <c r="J1320" s="88">
        <v>19555.32</v>
      </c>
      <c r="K1320" s="123"/>
      <c r="L1320" s="88">
        <v>0</v>
      </c>
      <c r="M1320" s="59">
        <f t="shared" si="38"/>
        <v>130368.79999999999</v>
      </c>
      <c r="N1320" s="87">
        <v>45876</v>
      </c>
      <c r="O1320" s="22" t="s">
        <v>955</v>
      </c>
    </row>
    <row r="1321" spans="2:15">
      <c r="B1321" s="30" t="s">
        <v>1983</v>
      </c>
      <c r="C1321" s="18" t="s">
        <v>1984</v>
      </c>
      <c r="D1321" s="169" t="s">
        <v>19</v>
      </c>
      <c r="E1321" s="144" t="str">
        <f>VLOOKUP(D1321,'pomocna tabulka'!$B$2:$D$12,3,0)</f>
        <v>Úrad vlády SR</v>
      </c>
      <c r="F1321" s="152" t="str">
        <f>+IFERROR(VLOOKUP(VALUE(MID($B1321,11,1)),'pomocna tabulka'!$F$2:$G$7,2,0),"")</f>
        <v>Zálohová platba</v>
      </c>
      <c r="G1321" s="19" t="s">
        <v>256</v>
      </c>
      <c r="H1321" s="29">
        <v>76500</v>
      </c>
      <c r="I1321" s="19" t="s">
        <v>257</v>
      </c>
      <c r="J1321" s="88">
        <v>13500</v>
      </c>
      <c r="K1321" s="123"/>
      <c r="L1321" s="88">
        <v>0</v>
      </c>
      <c r="M1321" s="59">
        <f t="shared" si="38"/>
        <v>90000</v>
      </c>
      <c r="N1321" s="87">
        <v>45876</v>
      </c>
      <c r="O1321" s="22" t="s">
        <v>955</v>
      </c>
    </row>
    <row r="1322" spans="2:15">
      <c r="B1322" s="30" t="s">
        <v>1985</v>
      </c>
      <c r="C1322" s="18" t="s">
        <v>1986</v>
      </c>
      <c r="D1322" s="169" t="s">
        <v>19</v>
      </c>
      <c r="E1322" s="144" t="str">
        <f>VLOOKUP(D1322,'pomocna tabulka'!$B$2:$D$12,3,0)</f>
        <v>Úrad vlády SR</v>
      </c>
      <c r="F1322" s="152" t="str">
        <f>+IFERROR(VLOOKUP(VALUE(MID($B1322,11,1)),'pomocna tabulka'!$F$2:$G$7,2,0),"")</f>
        <v>Zálohová platba</v>
      </c>
      <c r="G1322" s="19" t="s">
        <v>256</v>
      </c>
      <c r="H1322" s="29">
        <v>34000</v>
      </c>
      <c r="I1322" s="19" t="s">
        <v>257</v>
      </c>
      <c r="J1322" s="88">
        <v>6000</v>
      </c>
      <c r="K1322" s="123"/>
      <c r="L1322" s="88">
        <v>0</v>
      </c>
      <c r="M1322" s="59">
        <f t="shared" si="38"/>
        <v>40000</v>
      </c>
      <c r="N1322" s="87">
        <v>45876</v>
      </c>
      <c r="O1322" s="22" t="s">
        <v>955</v>
      </c>
    </row>
    <row r="1323" spans="2:15">
      <c r="B1323" s="30" t="s">
        <v>1987</v>
      </c>
      <c r="C1323" s="18" t="s">
        <v>461</v>
      </c>
      <c r="D1323" s="169" t="s">
        <v>29</v>
      </c>
      <c r="E1323" s="144" t="str">
        <f>VLOOKUP(D1323,'pomocna tabulka'!$B$2:$D$12,3,0)</f>
        <v>MIRRI SR</v>
      </c>
      <c r="F1323" s="152" t="str">
        <f>+IFERROR(VLOOKUP(VALUE(MID($B1323,11,1)),'pomocna tabulka'!$F$2:$G$7,2,0),"")</f>
        <v>Priebežná platba</v>
      </c>
      <c r="G1323" s="19" t="s">
        <v>30</v>
      </c>
      <c r="H1323" s="29">
        <v>5730.37</v>
      </c>
      <c r="I1323" s="19" t="s">
        <v>31</v>
      </c>
      <c r="J1323" s="88">
        <v>1256.2</v>
      </c>
      <c r="K1323" s="19" t="s">
        <v>65</v>
      </c>
      <c r="L1323" s="88">
        <v>552.30999999999995</v>
      </c>
      <c r="M1323" s="59">
        <f t="shared" si="38"/>
        <v>7538.8799999999992</v>
      </c>
      <c r="N1323" s="87">
        <v>45877</v>
      </c>
      <c r="O1323" s="22" t="s">
        <v>955</v>
      </c>
    </row>
    <row r="1324" spans="2:15">
      <c r="B1324" s="30" t="s">
        <v>1988</v>
      </c>
      <c r="C1324" s="18" t="s">
        <v>353</v>
      </c>
      <c r="D1324" s="169" t="s">
        <v>19</v>
      </c>
      <c r="E1324" s="144" t="str">
        <f>VLOOKUP(D1324,'pomocna tabulka'!$B$2:$D$12,3,0)</f>
        <v>Úrad vlády SR</v>
      </c>
      <c r="F1324" s="152" t="str">
        <f>+IFERROR(VLOOKUP(VALUE(MID($B1324,11,1)),'pomocna tabulka'!$F$2:$G$7,2,0),"")</f>
        <v>Priebežná platba</v>
      </c>
      <c r="G1324" s="19" t="s">
        <v>256</v>
      </c>
      <c r="H1324" s="29">
        <v>9806.65</v>
      </c>
      <c r="I1324" s="19" t="s">
        <v>257</v>
      </c>
      <c r="J1324" s="88">
        <v>1730.59</v>
      </c>
      <c r="K1324" s="123"/>
      <c r="L1324" s="88">
        <v>0</v>
      </c>
      <c r="M1324" s="59">
        <f t="shared" si="38"/>
        <v>11537.24</v>
      </c>
      <c r="N1324" s="87">
        <v>45877</v>
      </c>
      <c r="O1324" s="22" t="s">
        <v>955</v>
      </c>
    </row>
    <row r="1325" spans="2:15">
      <c r="B1325" s="30" t="s">
        <v>1989</v>
      </c>
      <c r="C1325" s="18" t="s">
        <v>1990</v>
      </c>
      <c r="D1325" s="169" t="s">
        <v>314</v>
      </c>
      <c r="E1325" s="144" t="str">
        <f>VLOOKUP(D1325,'pomocna tabulka'!$B$2:$D$12,3,0)</f>
        <v xml:space="preserve">Slovenská inovačná a energetická agentúra </v>
      </c>
      <c r="F1325" s="152" t="str">
        <f>+IFERROR(VLOOKUP(VALUE(MID($B1325,11,1)),'pomocna tabulka'!$F$2:$G$7,2,0),"")</f>
        <v>Predfinancovanie</v>
      </c>
      <c r="G1325" s="19" t="s">
        <v>315</v>
      </c>
      <c r="H1325" s="29">
        <v>114349.64</v>
      </c>
      <c r="I1325" s="19" t="s">
        <v>31</v>
      </c>
      <c r="J1325" s="88">
        <v>20179.349999999999</v>
      </c>
      <c r="K1325" s="123"/>
      <c r="L1325" s="88">
        <v>0</v>
      </c>
      <c r="M1325" s="59">
        <f t="shared" si="38"/>
        <v>134528.99</v>
      </c>
      <c r="N1325" s="87">
        <v>45877</v>
      </c>
      <c r="O1325" s="22" t="s">
        <v>955</v>
      </c>
    </row>
    <row r="1326" spans="2:15">
      <c r="B1326" s="30" t="s">
        <v>1991</v>
      </c>
      <c r="C1326" s="18" t="s">
        <v>1896</v>
      </c>
      <c r="D1326" s="169" t="s">
        <v>29</v>
      </c>
      <c r="E1326" s="144" t="str">
        <f>VLOOKUP(D1326,'pomocna tabulka'!$B$2:$D$12,3,0)</f>
        <v>MIRRI SR</v>
      </c>
      <c r="F1326" s="152" t="str">
        <f>+IFERROR(VLOOKUP(VALUE(MID($B1326,11,1)),'pomocna tabulka'!$F$2:$G$7,2,0),"")</f>
        <v>Priebežná platba</v>
      </c>
      <c r="G1326" s="19" t="s">
        <v>30</v>
      </c>
      <c r="H1326" s="29">
        <v>291893.99</v>
      </c>
      <c r="I1326" s="19" t="s">
        <v>31</v>
      </c>
      <c r="J1326" s="88">
        <v>97381.48</v>
      </c>
      <c r="K1326" s="19" t="s">
        <v>65</v>
      </c>
      <c r="L1326" s="88">
        <v>28133.360000000001</v>
      </c>
      <c r="M1326" s="59">
        <f t="shared" si="38"/>
        <v>417408.82999999996</v>
      </c>
      <c r="N1326" s="87">
        <v>45876</v>
      </c>
      <c r="O1326" s="136" t="s">
        <v>36</v>
      </c>
    </row>
    <row r="1327" spans="2:15">
      <c r="B1327" s="30" t="s">
        <v>1992</v>
      </c>
      <c r="C1327" s="18" t="s">
        <v>678</v>
      </c>
      <c r="D1327" s="169" t="s">
        <v>314</v>
      </c>
      <c r="E1327" s="144" t="str">
        <f>VLOOKUP(D1327,'pomocna tabulka'!$B$2:$D$12,3,0)</f>
        <v xml:space="preserve">Slovenská inovačná a energetická agentúra </v>
      </c>
      <c r="F1327" s="152" t="str">
        <f>+IFERROR(VLOOKUP(VALUE(MID($B1327,11,1)),'pomocna tabulka'!$F$2:$G$7,2,0),"")</f>
        <v>Predfinancovanie</v>
      </c>
      <c r="G1327" s="19" t="s">
        <v>315</v>
      </c>
      <c r="H1327" s="29">
        <v>85661.64</v>
      </c>
      <c r="I1327" s="19" t="s">
        <v>31</v>
      </c>
      <c r="J1327" s="88">
        <v>15116.76</v>
      </c>
      <c r="K1327" s="123"/>
      <c r="L1327" s="88">
        <v>0</v>
      </c>
      <c r="M1327" s="59">
        <f t="shared" si="38"/>
        <v>100778.4</v>
      </c>
      <c r="N1327" s="87">
        <v>45877</v>
      </c>
      <c r="O1327" s="22" t="s">
        <v>955</v>
      </c>
    </row>
    <row r="1328" spans="2:15">
      <c r="B1328" s="30" t="s">
        <v>1993</v>
      </c>
      <c r="C1328" s="18" t="s">
        <v>276</v>
      </c>
      <c r="D1328" s="169" t="s">
        <v>29</v>
      </c>
      <c r="E1328" s="144" t="str">
        <f>VLOOKUP(D1328,'pomocna tabulka'!$B$2:$D$12,3,0)</f>
        <v>MIRRI SR</v>
      </c>
      <c r="F1328" s="152" t="str">
        <f>+IFERROR(VLOOKUP(VALUE(MID($B1328,11,1)),'pomocna tabulka'!$F$2:$G$7,2,0),"")</f>
        <v>Priebežná platba</v>
      </c>
      <c r="G1328" s="19" t="s">
        <v>197</v>
      </c>
      <c r="H1328" s="29">
        <v>20150.849999999999</v>
      </c>
      <c r="I1328" s="19" t="s">
        <v>198</v>
      </c>
      <c r="J1328" s="88">
        <v>1659.48</v>
      </c>
      <c r="K1328" s="123"/>
      <c r="L1328" s="88">
        <v>0</v>
      </c>
      <c r="M1328" s="59">
        <f t="shared" si="38"/>
        <v>21810.329999999998</v>
      </c>
      <c r="N1328" s="87">
        <v>45877</v>
      </c>
      <c r="O1328" s="22" t="s">
        <v>955</v>
      </c>
    </row>
    <row r="1329" spans="2:15">
      <c r="B1329" s="30" t="s">
        <v>1994</v>
      </c>
      <c r="C1329" s="18" t="s">
        <v>1995</v>
      </c>
      <c r="D1329" s="169" t="s">
        <v>19</v>
      </c>
      <c r="E1329" s="144" t="str">
        <f>VLOOKUP(D1329,'pomocna tabulka'!$B$2:$D$12,3,0)</f>
        <v>Úrad vlády SR</v>
      </c>
      <c r="F1329" s="152" t="str">
        <f>+IFERROR(VLOOKUP(VALUE(MID($B1329,11,1)),'pomocna tabulka'!$F$2:$G$7,2,0),"")</f>
        <v>Priebežná platba</v>
      </c>
      <c r="G1329" s="19" t="s">
        <v>256</v>
      </c>
      <c r="H1329" s="29">
        <v>28584.080000000002</v>
      </c>
      <c r="I1329" s="19" t="s">
        <v>257</v>
      </c>
      <c r="J1329" s="88">
        <v>5044.25</v>
      </c>
      <c r="K1329" s="123"/>
      <c r="L1329" s="88">
        <v>0</v>
      </c>
      <c r="M1329" s="59">
        <f t="shared" si="38"/>
        <v>33628.33</v>
      </c>
      <c r="N1329" s="87">
        <v>45877</v>
      </c>
      <c r="O1329" s="22" t="s">
        <v>955</v>
      </c>
    </row>
    <row r="1330" spans="2:15">
      <c r="B1330" s="30" t="s">
        <v>1996</v>
      </c>
      <c r="C1330" s="18" t="s">
        <v>276</v>
      </c>
      <c r="D1330" s="169" t="s">
        <v>29</v>
      </c>
      <c r="E1330" s="144" t="str">
        <f>VLOOKUP(D1330,'pomocna tabulka'!$B$2:$D$12,3,0)</f>
        <v>MIRRI SR</v>
      </c>
      <c r="F1330" s="152" t="str">
        <f>+IFERROR(VLOOKUP(VALUE(MID($B1330,11,1)),'pomocna tabulka'!$F$2:$G$7,2,0),"")</f>
        <v>Priebežná platba</v>
      </c>
      <c r="G1330" s="19" t="s">
        <v>197</v>
      </c>
      <c r="H1330" s="29">
        <v>5138.8900000000003</v>
      </c>
      <c r="I1330" s="19" t="s">
        <v>198</v>
      </c>
      <c r="J1330" s="88">
        <v>423.2</v>
      </c>
      <c r="K1330" s="123"/>
      <c r="L1330" s="88">
        <v>0</v>
      </c>
      <c r="M1330" s="59">
        <f t="shared" si="38"/>
        <v>5562.09</v>
      </c>
      <c r="N1330" s="87">
        <v>45877</v>
      </c>
      <c r="O1330" s="22" t="s">
        <v>955</v>
      </c>
    </row>
    <row r="1331" spans="2:15">
      <c r="B1331" s="30" t="s">
        <v>1997</v>
      </c>
      <c r="C1331" s="18" t="s">
        <v>1658</v>
      </c>
      <c r="D1331" s="169" t="s">
        <v>29</v>
      </c>
      <c r="E1331" s="144" t="str">
        <f>VLOOKUP(D1331,'pomocna tabulka'!$B$2:$D$12,3,0)</f>
        <v>MIRRI SR</v>
      </c>
      <c r="F1331" s="152" t="str">
        <f>+IFERROR(VLOOKUP(VALUE(MID($B1331,11,1)),'pomocna tabulka'!$F$2:$G$7,2,0),"")</f>
        <v>Predfinancovanie</v>
      </c>
      <c r="G1331" s="19" t="s">
        <v>30</v>
      </c>
      <c r="H1331" s="29">
        <v>35401.629999999997</v>
      </c>
      <c r="I1331" s="19" t="s">
        <v>31</v>
      </c>
      <c r="J1331" s="88">
        <v>2915.42</v>
      </c>
      <c r="K1331" s="123"/>
      <c r="L1331" s="88">
        <v>0</v>
      </c>
      <c r="M1331" s="59">
        <f t="shared" si="38"/>
        <v>38317.049999999996</v>
      </c>
      <c r="N1331" s="87">
        <v>45877</v>
      </c>
      <c r="O1331" s="22" t="s">
        <v>955</v>
      </c>
    </row>
    <row r="1332" spans="2:15">
      <c r="B1332" s="30" t="s">
        <v>1998</v>
      </c>
      <c r="C1332" s="18" t="s">
        <v>410</v>
      </c>
      <c r="D1332" s="169" t="s">
        <v>19</v>
      </c>
      <c r="E1332" s="144" t="str">
        <f>VLOOKUP(D1332,'pomocna tabulka'!$B$2:$D$12,3,0)</f>
        <v>Úrad vlády SR</v>
      </c>
      <c r="F1332" s="152" t="str">
        <f>+IFERROR(VLOOKUP(VALUE(MID($B1332,11,1)),'pomocna tabulka'!$F$2:$G$7,2,0),"")</f>
        <v>Priebežná platba</v>
      </c>
      <c r="G1332" s="19" t="s">
        <v>256</v>
      </c>
      <c r="H1332" s="29">
        <v>4903.28</v>
      </c>
      <c r="I1332" s="19" t="s">
        <v>257</v>
      </c>
      <c r="J1332" s="88">
        <v>865.28</v>
      </c>
      <c r="K1332" s="123"/>
      <c r="L1332" s="88">
        <v>0</v>
      </c>
      <c r="M1332" s="59">
        <f t="shared" si="38"/>
        <v>5768.5599999999995</v>
      </c>
      <c r="N1332" s="87">
        <v>45877</v>
      </c>
      <c r="O1332" s="22" t="s">
        <v>955</v>
      </c>
    </row>
    <row r="1333" spans="2:15">
      <c r="B1333" s="30" t="s">
        <v>1999</v>
      </c>
      <c r="C1333" s="18" t="s">
        <v>2000</v>
      </c>
      <c r="D1333" s="169" t="s">
        <v>314</v>
      </c>
      <c r="E1333" s="144" t="str">
        <f>VLOOKUP(D1333,'pomocna tabulka'!$B$2:$D$12,3,0)</f>
        <v xml:space="preserve">Slovenská inovačná a energetická agentúra </v>
      </c>
      <c r="F1333" s="152" t="str">
        <f>+IFERROR(VLOOKUP(VALUE(MID($B1333,11,1)),'pomocna tabulka'!$F$2:$G$7,2,0),"")</f>
        <v>Predfinancovanie</v>
      </c>
      <c r="G1333" s="19" t="s">
        <v>315</v>
      </c>
      <c r="H1333" s="113">
        <v>143161.44</v>
      </c>
      <c r="I1333" s="19" t="s">
        <v>31</v>
      </c>
      <c r="J1333" s="88">
        <v>25263.78</v>
      </c>
      <c r="K1333" s="123"/>
      <c r="L1333" s="88">
        <v>0</v>
      </c>
      <c r="M1333" s="59">
        <f t="shared" si="38"/>
        <v>168425.22</v>
      </c>
      <c r="N1333" s="87">
        <v>45880</v>
      </c>
      <c r="O1333" s="22" t="s">
        <v>955</v>
      </c>
    </row>
    <row r="1334" spans="2:15">
      <c r="B1334" s="30" t="s">
        <v>2001</v>
      </c>
      <c r="C1334" s="18" t="s">
        <v>266</v>
      </c>
      <c r="D1334" s="169" t="s">
        <v>19</v>
      </c>
      <c r="E1334" s="144" t="str">
        <f>VLOOKUP(D1334,'pomocna tabulka'!$B$2:$D$12,3,0)</f>
        <v>Úrad vlády SR</v>
      </c>
      <c r="F1334" s="152" t="str">
        <f>+IFERROR(VLOOKUP(VALUE(MID($B1334,11,1)),'pomocna tabulka'!$F$2:$G$7,2,0),"")</f>
        <v>Priebežná platba</v>
      </c>
      <c r="G1334" s="19" t="s">
        <v>256</v>
      </c>
      <c r="H1334" s="29">
        <v>9775.08</v>
      </c>
      <c r="I1334" s="19" t="s">
        <v>257</v>
      </c>
      <c r="J1334" s="88">
        <v>1725.01</v>
      </c>
      <c r="K1334" s="123"/>
      <c r="L1334" s="88">
        <v>0</v>
      </c>
      <c r="M1334" s="59">
        <f t="shared" si="38"/>
        <v>11500.09</v>
      </c>
      <c r="N1334" s="87">
        <v>45880</v>
      </c>
      <c r="O1334" s="22" t="s">
        <v>955</v>
      </c>
    </row>
    <row r="1335" spans="2:15">
      <c r="B1335" s="30" t="s">
        <v>2002</v>
      </c>
      <c r="C1335" s="18" t="s">
        <v>369</v>
      </c>
      <c r="D1335" s="169" t="s">
        <v>19</v>
      </c>
      <c r="E1335" s="144" t="str">
        <f>VLOOKUP(D1335,'pomocna tabulka'!$B$2:$D$12,3,0)</f>
        <v>Úrad vlády SR</v>
      </c>
      <c r="F1335" s="152" t="str">
        <f>+IFERROR(VLOOKUP(VALUE(MID($B1335,11,1)),'pomocna tabulka'!$F$2:$G$7,2,0),"")</f>
        <v>Priebežná platba</v>
      </c>
      <c r="G1335" s="19" t="s">
        <v>256</v>
      </c>
      <c r="H1335" s="29">
        <v>14583.89</v>
      </c>
      <c r="I1335" s="19" t="s">
        <v>257</v>
      </c>
      <c r="J1335" s="88">
        <v>2573.63</v>
      </c>
      <c r="K1335" s="123"/>
      <c r="L1335" s="88">
        <v>0</v>
      </c>
      <c r="M1335" s="59">
        <f t="shared" si="38"/>
        <v>17157.52</v>
      </c>
      <c r="N1335" s="87">
        <v>45880</v>
      </c>
      <c r="O1335" s="22" t="s">
        <v>955</v>
      </c>
    </row>
    <row r="1336" spans="2:15">
      <c r="B1336" s="30" t="s">
        <v>2003</v>
      </c>
      <c r="C1336" s="18" t="s">
        <v>2004</v>
      </c>
      <c r="D1336" s="169" t="s">
        <v>29</v>
      </c>
      <c r="E1336" s="144" t="str">
        <f>VLOOKUP(D1336,'pomocna tabulka'!$B$2:$D$12,3,0)</f>
        <v>MIRRI SR</v>
      </c>
      <c r="F1336" s="152" t="str">
        <f>+IFERROR(VLOOKUP(VALUE(MID($B1336,11,1)),'pomocna tabulka'!$F$2:$G$7,2,0),"")</f>
        <v>Predfinancovanie</v>
      </c>
      <c r="G1336" s="19" t="s">
        <v>30</v>
      </c>
      <c r="H1336" s="29">
        <v>54207.38</v>
      </c>
      <c r="I1336" s="19" t="s">
        <v>31</v>
      </c>
      <c r="J1336" s="88">
        <v>4464.1400000000003</v>
      </c>
      <c r="K1336" s="123"/>
      <c r="L1336" s="88">
        <v>0</v>
      </c>
      <c r="M1336" s="59">
        <f t="shared" si="38"/>
        <v>58671.519999999997</v>
      </c>
      <c r="N1336" s="87">
        <v>45880</v>
      </c>
      <c r="O1336" s="22" t="s">
        <v>955</v>
      </c>
    </row>
    <row r="1337" spans="2:15">
      <c r="B1337" s="30" t="s">
        <v>2005</v>
      </c>
      <c r="C1337" s="18" t="s">
        <v>2006</v>
      </c>
      <c r="D1337" s="169" t="s">
        <v>314</v>
      </c>
      <c r="E1337" s="144" t="str">
        <f>VLOOKUP(D1337,'pomocna tabulka'!$B$2:$D$12,3,0)</f>
        <v xml:space="preserve">Slovenská inovačná a energetická agentúra </v>
      </c>
      <c r="F1337" s="152" t="str">
        <f>+IFERROR(VLOOKUP(VALUE(MID($B1337,11,1)),'pomocna tabulka'!$F$2:$G$7,2,0),"")</f>
        <v>Priebežná platba</v>
      </c>
      <c r="G1337" s="19" t="s">
        <v>315</v>
      </c>
      <c r="H1337" s="29">
        <v>12418.5</v>
      </c>
      <c r="I1337" s="19" t="s">
        <v>31</v>
      </c>
      <c r="J1337" s="88">
        <v>2191.5</v>
      </c>
      <c r="K1337" s="123"/>
      <c r="L1337" s="88">
        <v>0</v>
      </c>
      <c r="M1337" s="59">
        <f t="shared" si="38"/>
        <v>14610</v>
      </c>
      <c r="N1337" s="87">
        <v>45881</v>
      </c>
      <c r="O1337" s="22" t="s">
        <v>955</v>
      </c>
    </row>
    <row r="1338" spans="2:15">
      <c r="B1338" s="189" t="s">
        <v>2007</v>
      </c>
      <c r="C1338" s="18" t="s">
        <v>1608</v>
      </c>
      <c r="D1338" s="169" t="s">
        <v>29</v>
      </c>
      <c r="E1338" s="144" t="str">
        <f>VLOOKUP(D1338,'pomocna tabulka'!$B$2:$D$12,3,0)</f>
        <v>MIRRI SR</v>
      </c>
      <c r="F1338" s="152" t="str">
        <f>+IFERROR(VLOOKUP(VALUE(MID($B1338,11,1)),'pomocna tabulka'!$F$2:$G$7,2,0),"")</f>
        <v>Priebežná platba</v>
      </c>
      <c r="G1338" s="19" t="s">
        <v>30</v>
      </c>
      <c r="H1338" s="29">
        <v>29844.6</v>
      </c>
      <c r="I1338" s="19" t="s">
        <v>31</v>
      </c>
      <c r="J1338" s="88">
        <v>6542.5</v>
      </c>
      <c r="K1338" s="17" t="s">
        <v>65</v>
      </c>
      <c r="L1338" s="88">
        <v>2876.49</v>
      </c>
      <c r="M1338" s="59">
        <f t="shared" si="38"/>
        <v>39263.589999999997</v>
      </c>
      <c r="N1338" s="87">
        <v>45881</v>
      </c>
      <c r="O1338" s="19" t="s">
        <v>955</v>
      </c>
    </row>
    <row r="1339" spans="2:15">
      <c r="B1339" s="30" t="s">
        <v>2008</v>
      </c>
      <c r="C1339" s="18" t="s">
        <v>270</v>
      </c>
      <c r="D1339" s="169" t="s">
        <v>29</v>
      </c>
      <c r="E1339" s="144" t="str">
        <f>VLOOKUP(D1339,'pomocna tabulka'!$B$2:$D$12,3,0)</f>
        <v>MIRRI SR</v>
      </c>
      <c r="F1339" s="152" t="str">
        <f>+IFERROR(VLOOKUP(VALUE(MID($B1339,11,1)),'pomocna tabulka'!$F$2:$G$7,2,0),"")</f>
        <v>Priebežná platba</v>
      </c>
      <c r="G1339" s="19" t="s">
        <v>20</v>
      </c>
      <c r="H1339" s="29">
        <v>980796.46</v>
      </c>
      <c r="I1339" s="19" t="s">
        <v>21</v>
      </c>
      <c r="J1339" s="88">
        <v>327243.94</v>
      </c>
      <c r="K1339" s="17" t="s">
        <v>224</v>
      </c>
      <c r="L1339" s="88">
        <v>28194.560000000001</v>
      </c>
      <c r="M1339" s="59">
        <f t="shared" si="38"/>
        <v>1336234.96</v>
      </c>
      <c r="N1339" s="87">
        <v>45880</v>
      </c>
      <c r="O1339" s="148" t="s">
        <v>36</v>
      </c>
    </row>
    <row r="1340" spans="2:15">
      <c r="B1340" s="30" t="s">
        <v>2009</v>
      </c>
      <c r="C1340" s="18" t="s">
        <v>186</v>
      </c>
      <c r="D1340" s="169" t="s">
        <v>19</v>
      </c>
      <c r="E1340" s="144" t="str">
        <f>VLOOKUP(D1340,'pomocna tabulka'!$B$2:$D$12,3,0)</f>
        <v>Úrad vlády SR</v>
      </c>
      <c r="F1340" s="152" t="str">
        <f>+IFERROR(VLOOKUP(VALUE(MID($B1340,11,1)),'pomocna tabulka'!$F$2:$G$7,2,0),"")</f>
        <v>Priebežná platba</v>
      </c>
      <c r="G1340" s="19" t="s">
        <v>256</v>
      </c>
      <c r="H1340" s="29">
        <v>9757.02</v>
      </c>
      <c r="I1340" s="19" t="s">
        <v>257</v>
      </c>
      <c r="J1340" s="88">
        <v>1721.83</v>
      </c>
      <c r="K1340" s="123"/>
      <c r="L1340" s="88">
        <v>0</v>
      </c>
      <c r="M1340" s="59">
        <f t="shared" si="38"/>
        <v>11478.85</v>
      </c>
      <c r="N1340" s="87">
        <v>45881</v>
      </c>
      <c r="O1340" s="19" t="s">
        <v>955</v>
      </c>
    </row>
    <row r="1341" spans="2:15">
      <c r="B1341" s="30" t="s">
        <v>2010</v>
      </c>
      <c r="C1341" s="18" t="s">
        <v>71</v>
      </c>
      <c r="D1341" s="169" t="s">
        <v>19</v>
      </c>
      <c r="E1341" s="144" t="str">
        <f>VLOOKUP(D1341,'pomocna tabulka'!$B$2:$D$12,3,0)</f>
        <v>Úrad vlády SR</v>
      </c>
      <c r="F1341" s="152" t="str">
        <f>+IFERROR(VLOOKUP(VALUE(MID($B1341,11,1)),'pomocna tabulka'!$F$2:$G$7,2,0),"")</f>
        <v>Priebežná platba</v>
      </c>
      <c r="G1341" s="19" t="s">
        <v>256</v>
      </c>
      <c r="H1341" s="29">
        <v>9166.2900000000009</v>
      </c>
      <c r="I1341" s="19" t="s">
        <v>257</v>
      </c>
      <c r="J1341" s="88">
        <v>1617.58</v>
      </c>
      <c r="K1341" s="123"/>
      <c r="L1341" s="88">
        <v>0</v>
      </c>
      <c r="M1341" s="59">
        <f t="shared" si="38"/>
        <v>10783.87</v>
      </c>
      <c r="N1341" s="87">
        <v>45881</v>
      </c>
      <c r="O1341" s="19" t="s">
        <v>955</v>
      </c>
    </row>
    <row r="1342" spans="2:15">
      <c r="B1342" s="30" t="s">
        <v>2011</v>
      </c>
      <c r="C1342" s="18" t="s">
        <v>2012</v>
      </c>
      <c r="D1342" s="169" t="s">
        <v>29</v>
      </c>
      <c r="E1342" s="144" t="str">
        <f>VLOOKUP(D1342,'pomocna tabulka'!$B$2:$D$12,3,0)</f>
        <v>MIRRI SR</v>
      </c>
      <c r="F1342" s="152" t="str">
        <f>+IFERROR(VLOOKUP(VALUE(MID($B1342,11,1)),'pomocna tabulka'!$F$2:$G$7,2,0),"")</f>
        <v>Zálohová platba</v>
      </c>
      <c r="G1342" s="19" t="s">
        <v>30</v>
      </c>
      <c r="H1342" s="29">
        <v>327624.21000000002</v>
      </c>
      <c r="I1342" s="19" t="s">
        <v>31</v>
      </c>
      <c r="J1342" s="88">
        <v>26980.82</v>
      </c>
      <c r="K1342" s="123"/>
      <c r="L1342" s="88">
        <v>0</v>
      </c>
      <c r="M1342" s="59">
        <f t="shared" si="38"/>
        <v>354605.03</v>
      </c>
      <c r="N1342" s="87">
        <v>45882</v>
      </c>
      <c r="O1342" s="19" t="s">
        <v>955</v>
      </c>
    </row>
    <row r="1343" spans="2:15">
      <c r="B1343" s="30" t="s">
        <v>2013</v>
      </c>
      <c r="C1343" s="18" t="s">
        <v>2014</v>
      </c>
      <c r="D1343" s="169" t="s">
        <v>314</v>
      </c>
      <c r="E1343" s="144" t="str">
        <f>VLOOKUP(D1343,'pomocna tabulka'!$B$2:$D$12,3,0)</f>
        <v xml:space="preserve">Slovenská inovačná a energetická agentúra </v>
      </c>
      <c r="F1343" s="152" t="str">
        <f>+IFERROR(VLOOKUP(VALUE(MID($B1343,11,1)),'pomocna tabulka'!$F$2:$G$7,2,0),"")</f>
        <v>Predfinancovanie</v>
      </c>
      <c r="G1343" s="19" t="s">
        <v>315</v>
      </c>
      <c r="H1343" s="29">
        <v>343768.07</v>
      </c>
      <c r="I1343" s="19" t="s">
        <v>31</v>
      </c>
      <c r="J1343" s="88">
        <v>60664.95</v>
      </c>
      <c r="K1343" s="123"/>
      <c r="L1343" s="88">
        <v>0</v>
      </c>
      <c r="M1343" s="59">
        <f t="shared" si="38"/>
        <v>404433.02</v>
      </c>
      <c r="N1343" s="87">
        <v>45882</v>
      </c>
      <c r="O1343" s="19" t="s">
        <v>955</v>
      </c>
    </row>
    <row r="1344" spans="2:15">
      <c r="B1344" s="30" t="s">
        <v>2015</v>
      </c>
      <c r="C1344" s="18" t="s">
        <v>130</v>
      </c>
      <c r="D1344" s="169" t="s">
        <v>19</v>
      </c>
      <c r="E1344" s="144" t="str">
        <f>VLOOKUP(D1344,'pomocna tabulka'!$B$2:$D$12,3,0)</f>
        <v>Úrad vlády SR</v>
      </c>
      <c r="F1344" s="152" t="str">
        <f>+IFERROR(VLOOKUP(VALUE(MID($B1344,11,1)),'pomocna tabulka'!$F$2:$G$7,2,0),"")</f>
        <v>Priebežná platba</v>
      </c>
      <c r="G1344" s="19" t="s">
        <v>256</v>
      </c>
      <c r="H1344" s="29">
        <v>4903.33</v>
      </c>
      <c r="I1344" s="19" t="s">
        <v>257</v>
      </c>
      <c r="J1344" s="88">
        <v>865.29</v>
      </c>
      <c r="K1344" s="123"/>
      <c r="L1344" s="88">
        <v>0</v>
      </c>
      <c r="M1344" s="59">
        <f t="shared" si="38"/>
        <v>5768.62</v>
      </c>
      <c r="N1344" s="87">
        <v>45882</v>
      </c>
      <c r="O1344" s="19" t="s">
        <v>955</v>
      </c>
    </row>
    <row r="1345" spans="2:15">
      <c r="B1345" s="30" t="s">
        <v>2016</v>
      </c>
      <c r="C1345" s="18" t="s">
        <v>299</v>
      </c>
      <c r="D1345" s="169" t="s">
        <v>19</v>
      </c>
      <c r="E1345" s="144" t="str">
        <f>VLOOKUP(D1345,'pomocna tabulka'!$B$2:$D$12,3,0)</f>
        <v>Úrad vlády SR</v>
      </c>
      <c r="F1345" s="152" t="str">
        <f>+IFERROR(VLOOKUP(VALUE(MID($B1345,11,1)),'pomocna tabulka'!$F$2:$G$7,2,0),"")</f>
        <v>Priebežná platba</v>
      </c>
      <c r="G1345" s="19" t="s">
        <v>256</v>
      </c>
      <c r="H1345" s="29">
        <v>18212.34</v>
      </c>
      <c r="I1345" s="19" t="s">
        <v>257</v>
      </c>
      <c r="J1345" s="88">
        <v>3213.94</v>
      </c>
      <c r="K1345" s="123"/>
      <c r="L1345" s="88">
        <v>0</v>
      </c>
      <c r="M1345" s="59">
        <f t="shared" si="38"/>
        <v>21426.28</v>
      </c>
      <c r="N1345" s="87">
        <v>45882</v>
      </c>
      <c r="O1345" s="19" t="s">
        <v>955</v>
      </c>
    </row>
    <row r="1346" spans="2:15">
      <c r="B1346" s="30" t="s">
        <v>2017</v>
      </c>
      <c r="C1346" s="18" t="s">
        <v>203</v>
      </c>
      <c r="D1346" s="169" t="s">
        <v>19</v>
      </c>
      <c r="E1346" s="144" t="str">
        <f>VLOOKUP(D1346,'pomocna tabulka'!$B$2:$D$12,3,0)</f>
        <v>Úrad vlády SR</v>
      </c>
      <c r="F1346" s="152" t="str">
        <f>+IFERROR(VLOOKUP(VALUE(MID($B1346,11,1)),'pomocna tabulka'!$F$2:$G$7,2,0),"")</f>
        <v>Priebežná platba</v>
      </c>
      <c r="G1346" s="19" t="s">
        <v>256</v>
      </c>
      <c r="H1346" s="29">
        <v>9806.56</v>
      </c>
      <c r="I1346" s="19" t="s">
        <v>257</v>
      </c>
      <c r="J1346" s="88">
        <v>1730.57</v>
      </c>
      <c r="K1346" s="123"/>
      <c r="L1346" s="88">
        <v>0</v>
      </c>
      <c r="M1346" s="59">
        <f t="shared" si="38"/>
        <v>11537.13</v>
      </c>
      <c r="N1346" s="87">
        <v>45883</v>
      </c>
      <c r="O1346" s="19" t="s">
        <v>955</v>
      </c>
    </row>
    <row r="1347" spans="2:15">
      <c r="B1347" s="30" t="s">
        <v>2018</v>
      </c>
      <c r="C1347" s="18" t="s">
        <v>660</v>
      </c>
      <c r="D1347" s="169" t="s">
        <v>19</v>
      </c>
      <c r="E1347" s="144" t="str">
        <f>VLOOKUP(D1347,'pomocna tabulka'!$B$2:$D$12,3,0)</f>
        <v>Úrad vlády SR</v>
      </c>
      <c r="F1347" s="152" t="str">
        <f>+IFERROR(VLOOKUP(VALUE(MID($B1347,11,1)),'pomocna tabulka'!$F$2:$G$7,2,0),"")</f>
        <v>Priebežná platba</v>
      </c>
      <c r="G1347" s="19" t="s">
        <v>256</v>
      </c>
      <c r="H1347" s="29">
        <v>28627.32</v>
      </c>
      <c r="I1347" s="19" t="s">
        <v>257</v>
      </c>
      <c r="J1347" s="88">
        <v>5051.88</v>
      </c>
      <c r="K1347" s="123"/>
      <c r="L1347" s="88">
        <v>0</v>
      </c>
      <c r="M1347" s="59">
        <f t="shared" si="38"/>
        <v>33679.199999999997</v>
      </c>
      <c r="N1347" s="87">
        <v>45883</v>
      </c>
      <c r="O1347" s="19" t="s">
        <v>955</v>
      </c>
    </row>
    <row r="1348" spans="2:15">
      <c r="B1348" s="30" t="s">
        <v>2019</v>
      </c>
      <c r="C1348" s="18" t="s">
        <v>1280</v>
      </c>
      <c r="D1348" s="169" t="s">
        <v>314</v>
      </c>
      <c r="E1348" s="144" t="str">
        <f>VLOOKUP(D1348,'pomocna tabulka'!$B$2:$D$12,3,0)</f>
        <v xml:space="preserve">Slovenská inovačná a energetická agentúra </v>
      </c>
      <c r="F1348" s="152" t="str">
        <f>+IFERROR(VLOOKUP(VALUE(MID($B1348,11,1)),'pomocna tabulka'!$F$2:$G$7,2,0),"")</f>
        <v>Predfinancovanie</v>
      </c>
      <c r="G1348" s="19" t="s">
        <v>315</v>
      </c>
      <c r="H1348" s="29">
        <v>130632.9</v>
      </c>
      <c r="I1348" s="19" t="s">
        <v>31</v>
      </c>
      <c r="J1348" s="88">
        <v>23052.86</v>
      </c>
      <c r="K1348" s="123"/>
      <c r="L1348" s="88">
        <v>0</v>
      </c>
      <c r="M1348" s="59">
        <f t="shared" si="38"/>
        <v>153685.76000000001</v>
      </c>
      <c r="N1348" s="87">
        <v>45883</v>
      </c>
      <c r="O1348" s="19" t="s">
        <v>955</v>
      </c>
    </row>
    <row r="1349" spans="2:15">
      <c r="B1349" s="30" t="s">
        <v>2020</v>
      </c>
      <c r="C1349" s="18" t="s">
        <v>2021</v>
      </c>
      <c r="D1349" s="169" t="s">
        <v>314</v>
      </c>
      <c r="E1349" s="144" t="str">
        <f>VLOOKUP(D1349,'pomocna tabulka'!$B$2:$D$12,3,0)</f>
        <v xml:space="preserve">Slovenská inovačná a energetická agentúra </v>
      </c>
      <c r="F1349" s="152" t="str">
        <f>+IFERROR(VLOOKUP(VALUE(MID($B1349,11,1)),'pomocna tabulka'!$F$2:$G$7,2,0),"")</f>
        <v>Predfinancovanie</v>
      </c>
      <c r="G1349" s="19" t="s">
        <v>315</v>
      </c>
      <c r="H1349" s="29">
        <v>127386.2</v>
      </c>
      <c r="I1349" s="19" t="s">
        <v>31</v>
      </c>
      <c r="J1349" s="88">
        <v>22479.919999999998</v>
      </c>
      <c r="K1349" s="123"/>
      <c r="L1349" s="88">
        <v>0</v>
      </c>
      <c r="M1349" s="59">
        <f t="shared" si="38"/>
        <v>149866.12</v>
      </c>
      <c r="N1349" s="87">
        <v>45883</v>
      </c>
      <c r="O1349" s="19" t="s">
        <v>955</v>
      </c>
    </row>
    <row r="1350" spans="2:15">
      <c r="B1350" s="30" t="s">
        <v>2022</v>
      </c>
      <c r="C1350" s="18" t="s">
        <v>2023</v>
      </c>
      <c r="D1350" s="169" t="s">
        <v>314</v>
      </c>
      <c r="E1350" s="144" t="str">
        <f>VLOOKUP(D1350,'pomocna tabulka'!$B$2:$D$12,3,0)</f>
        <v xml:space="preserve">Slovenská inovačná a energetická agentúra </v>
      </c>
      <c r="F1350" s="152" t="str">
        <f>+IFERROR(VLOOKUP(VALUE(MID($B1350,11,1)),'pomocna tabulka'!$F$2:$G$7,2,0),"")</f>
        <v>Predfinancovanie</v>
      </c>
      <c r="G1350" s="19" t="s">
        <v>315</v>
      </c>
      <c r="H1350" s="29">
        <v>84510.82</v>
      </c>
      <c r="I1350" s="19" t="s">
        <v>31</v>
      </c>
      <c r="J1350" s="88">
        <v>14913.67</v>
      </c>
      <c r="K1350" s="123"/>
      <c r="L1350" s="88">
        <v>0</v>
      </c>
      <c r="M1350" s="59">
        <f t="shared" si="38"/>
        <v>99424.49</v>
      </c>
      <c r="N1350" s="87">
        <v>45883</v>
      </c>
      <c r="O1350" s="19" t="s">
        <v>955</v>
      </c>
    </row>
    <row r="1351" spans="2:15">
      <c r="B1351" s="30" t="s">
        <v>2024</v>
      </c>
      <c r="C1351" s="18" t="s">
        <v>308</v>
      </c>
      <c r="D1351" s="169" t="s">
        <v>29</v>
      </c>
      <c r="E1351" s="144" t="str">
        <f>VLOOKUP(D1351,'pomocna tabulka'!$B$2:$D$12,3,0)</f>
        <v>MIRRI SR</v>
      </c>
      <c r="F1351" s="152" t="str">
        <f>+IFERROR(VLOOKUP(VALUE(MID($B1351,11,1)),'pomocna tabulka'!$F$2:$G$7,2,0),"")</f>
        <v>Priebežná platba</v>
      </c>
      <c r="G1351" s="19" t="s">
        <v>30</v>
      </c>
      <c r="H1351" s="29">
        <v>28784.1</v>
      </c>
      <c r="I1351" s="19" t="s">
        <v>31</v>
      </c>
      <c r="J1351" s="88">
        <v>6310.03</v>
      </c>
      <c r="K1351" s="19" t="s">
        <v>65</v>
      </c>
      <c r="L1351" s="88">
        <v>2774.27</v>
      </c>
      <c r="M1351" s="59">
        <f t="shared" si="38"/>
        <v>37868.399999999994</v>
      </c>
      <c r="N1351" s="87">
        <v>45883</v>
      </c>
      <c r="O1351" s="19" t="s">
        <v>955</v>
      </c>
    </row>
    <row r="1352" spans="2:15">
      <c r="B1352" s="30" t="s">
        <v>2025</v>
      </c>
      <c r="C1352" s="18" t="s">
        <v>652</v>
      </c>
      <c r="D1352" s="169" t="s">
        <v>19</v>
      </c>
      <c r="E1352" s="144" t="str">
        <f>VLOOKUP(D1352,'pomocna tabulka'!$B$2:$D$12,3,0)</f>
        <v>Úrad vlády SR</v>
      </c>
      <c r="F1352" s="152" t="str">
        <f>+IFERROR(VLOOKUP(VALUE(MID($B1352,11,1)),'pomocna tabulka'!$F$2:$G$7,2,0),"")</f>
        <v>Priebežná platba</v>
      </c>
      <c r="G1352" s="19" t="s">
        <v>256</v>
      </c>
      <c r="H1352" s="29">
        <v>17062.439999999999</v>
      </c>
      <c r="I1352" s="19" t="s">
        <v>257</v>
      </c>
      <c r="J1352" s="88">
        <v>3011.02</v>
      </c>
      <c r="K1352" s="123"/>
      <c r="L1352" s="88">
        <v>0</v>
      </c>
      <c r="M1352" s="59">
        <f t="shared" ref="M1352:M1355" si="39">SUM(H1352+J1352+L1352)</f>
        <v>20073.46</v>
      </c>
      <c r="N1352" s="87">
        <v>45883</v>
      </c>
      <c r="O1352" s="19" t="s">
        <v>955</v>
      </c>
    </row>
    <row r="1353" spans="2:15">
      <c r="B1353" s="30" t="s">
        <v>2026</v>
      </c>
      <c r="C1353" s="18" t="s">
        <v>554</v>
      </c>
      <c r="D1353" s="169" t="s">
        <v>19</v>
      </c>
      <c r="E1353" s="144" t="str">
        <f>VLOOKUP(D1353,'pomocna tabulka'!$B$2:$D$12,3,0)</f>
        <v>Úrad vlády SR</v>
      </c>
      <c r="F1353" s="152" t="str">
        <f>+IFERROR(VLOOKUP(VALUE(MID($B1353,11,1)),'pomocna tabulka'!$F$2:$G$7,2,0),"")</f>
        <v>Priebežná platba</v>
      </c>
      <c r="G1353" s="19" t="s">
        <v>256</v>
      </c>
      <c r="H1353" s="29">
        <v>14313.29</v>
      </c>
      <c r="I1353" s="19" t="s">
        <v>257</v>
      </c>
      <c r="J1353" s="88">
        <v>2525.87</v>
      </c>
      <c r="K1353" s="123"/>
      <c r="L1353" s="88">
        <v>0</v>
      </c>
      <c r="M1353" s="59">
        <f t="shared" si="39"/>
        <v>16839.16</v>
      </c>
      <c r="N1353" s="87">
        <v>45883</v>
      </c>
      <c r="O1353" s="19" t="s">
        <v>955</v>
      </c>
    </row>
    <row r="1354" spans="2:15">
      <c r="B1354" s="30" t="s">
        <v>2027</v>
      </c>
      <c r="C1354" s="18" t="s">
        <v>2028</v>
      </c>
      <c r="D1354" s="169" t="s">
        <v>19</v>
      </c>
      <c r="E1354" s="144" t="str">
        <f>VLOOKUP(D1354,'pomocna tabulka'!$B$2:$D$12,3,0)</f>
        <v>Úrad vlády SR</v>
      </c>
      <c r="F1354" s="152" t="str">
        <f>+IFERROR(VLOOKUP(VALUE(MID($B1354,11,1)),'pomocna tabulka'!$F$2:$G$7,2,0),"")</f>
        <v>Zálohová platba</v>
      </c>
      <c r="G1354" s="19" t="s">
        <v>256</v>
      </c>
      <c r="H1354" s="29">
        <v>28050</v>
      </c>
      <c r="I1354" s="19" t="s">
        <v>257</v>
      </c>
      <c r="J1354" s="129">
        <v>4950</v>
      </c>
      <c r="K1354" s="123"/>
      <c r="L1354" s="88">
        <v>0</v>
      </c>
      <c r="M1354" s="59">
        <f t="shared" si="39"/>
        <v>33000</v>
      </c>
      <c r="N1354" s="87">
        <v>45883</v>
      </c>
      <c r="O1354" s="19" t="s">
        <v>955</v>
      </c>
    </row>
    <row r="1355" spans="2:15">
      <c r="B1355" s="30" t="s">
        <v>2029</v>
      </c>
      <c r="C1355" s="18" t="s">
        <v>2030</v>
      </c>
      <c r="D1355" s="169" t="s">
        <v>29</v>
      </c>
      <c r="E1355" s="144" t="str">
        <f>VLOOKUP(D1355,'pomocna tabulka'!$B$2:$D$12,3,0)</f>
        <v>MIRRI SR</v>
      </c>
      <c r="F1355" s="152" t="str">
        <f>+IFERROR(VLOOKUP(VALUE(MID($B1355,11,1)),'pomocna tabulka'!$F$2:$G$7,2,0),"")</f>
        <v>Zálohová platba</v>
      </c>
      <c r="G1355" s="19" t="s">
        <v>30</v>
      </c>
      <c r="H1355" s="29">
        <v>878059.38</v>
      </c>
      <c r="I1355" s="19" t="s">
        <v>31</v>
      </c>
      <c r="J1355" s="88">
        <v>72310.77</v>
      </c>
      <c r="K1355" s="123"/>
      <c r="L1355" s="88">
        <v>0</v>
      </c>
      <c r="M1355" s="59">
        <f t="shared" si="39"/>
        <v>950370.15</v>
      </c>
      <c r="N1355" s="87">
        <v>45883</v>
      </c>
      <c r="O1355" s="19" t="s">
        <v>955</v>
      </c>
    </row>
    <row r="1356" spans="2:15" ht="26.25">
      <c r="B1356" s="30" t="s">
        <v>2031</v>
      </c>
      <c r="C1356" s="18" t="s">
        <v>118</v>
      </c>
      <c r="D1356" s="169" t="s">
        <v>29</v>
      </c>
      <c r="E1356" s="144" t="str">
        <f>VLOOKUP(D1356,'pomocna tabulka'!$B$2:$D$12,3,0)</f>
        <v>MIRRI SR</v>
      </c>
      <c r="F1356" s="152" t="str">
        <f>+IFERROR(VLOOKUP(VALUE(MID($B1356,11,1)),'pomocna tabulka'!$F$2:$G$7,2,0),"")</f>
        <v>Priebežná platba</v>
      </c>
      <c r="G1356" s="19" t="s">
        <v>30</v>
      </c>
      <c r="H1356" s="29">
        <v>145701.9</v>
      </c>
      <c r="I1356" s="19" t="s">
        <v>31</v>
      </c>
      <c r="J1356" s="88">
        <v>38653.85</v>
      </c>
      <c r="K1356" s="123"/>
      <c r="L1356" s="88">
        <v>0</v>
      </c>
      <c r="M1356" s="59">
        <f t="shared" ref="M1356:M1415" si="40">SUM(H1356+J1356+L1356)</f>
        <v>184355.75</v>
      </c>
      <c r="N1356" s="87">
        <v>45883</v>
      </c>
      <c r="O1356" s="136" t="s">
        <v>36</v>
      </c>
    </row>
    <row r="1357" spans="2:15">
      <c r="B1357" s="30" t="s">
        <v>2032</v>
      </c>
      <c r="C1357" s="18" t="s">
        <v>374</v>
      </c>
      <c r="D1357" s="169" t="s">
        <v>19</v>
      </c>
      <c r="E1357" s="144" t="str">
        <f>VLOOKUP(D1357,'pomocna tabulka'!$B$2:$D$12,3,0)</f>
        <v>Úrad vlády SR</v>
      </c>
      <c r="F1357" s="152" t="str">
        <f>+IFERROR(VLOOKUP(VALUE(MID($B1357,11,1)),'pomocna tabulka'!$F$2:$G$7,2,0),"")</f>
        <v>Priebežná platba</v>
      </c>
      <c r="G1357" s="19" t="s">
        <v>256</v>
      </c>
      <c r="H1357" s="29">
        <v>11032.48</v>
      </c>
      <c r="I1357" s="19" t="s">
        <v>257</v>
      </c>
      <c r="J1357" s="88">
        <v>1946.91</v>
      </c>
      <c r="K1357" s="123"/>
      <c r="L1357" s="88">
        <v>0</v>
      </c>
      <c r="M1357" s="59">
        <f>SUM(H1357+J1357+L1357)</f>
        <v>12979.39</v>
      </c>
      <c r="N1357" s="87">
        <v>45883</v>
      </c>
      <c r="O1357" s="19" t="s">
        <v>955</v>
      </c>
    </row>
    <row r="1358" spans="2:15" ht="26.25">
      <c r="B1358" s="30" t="s">
        <v>2033</v>
      </c>
      <c r="C1358" s="18" t="s">
        <v>118</v>
      </c>
      <c r="D1358" s="169" t="s">
        <v>29</v>
      </c>
      <c r="E1358" s="144" t="str">
        <f>VLOOKUP(D1358,'pomocna tabulka'!$B$2:$D$12,3,0)</f>
        <v>MIRRI SR</v>
      </c>
      <c r="F1358" s="152" t="str">
        <f>+IFERROR(VLOOKUP(VALUE(MID($B1358,11,1)),'pomocna tabulka'!$F$2:$G$7,2,0),"")</f>
        <v>Priebežná platba</v>
      </c>
      <c r="G1358" s="19" t="s">
        <v>30</v>
      </c>
      <c r="H1358" s="29">
        <v>166368.82999999999</v>
      </c>
      <c r="I1358" s="19" t="s">
        <v>31</v>
      </c>
      <c r="J1358" s="88">
        <v>56308.38</v>
      </c>
      <c r="K1358" s="123"/>
      <c r="L1358" s="88">
        <v>0</v>
      </c>
      <c r="M1358" s="59">
        <f t="shared" si="40"/>
        <v>222677.21</v>
      </c>
      <c r="N1358" s="87">
        <v>45883</v>
      </c>
      <c r="O1358" s="136" t="s">
        <v>36</v>
      </c>
    </row>
    <row r="1359" spans="2:15">
      <c r="B1359" s="30" t="s">
        <v>2034</v>
      </c>
      <c r="C1359" s="18" t="s">
        <v>2035</v>
      </c>
      <c r="D1359" s="169" t="s">
        <v>19</v>
      </c>
      <c r="E1359" s="144" t="str">
        <f>VLOOKUP(D1359,'pomocna tabulka'!$B$2:$D$12,3,0)</f>
        <v>Úrad vlády SR</v>
      </c>
      <c r="F1359" s="152" t="str">
        <f>+IFERROR(VLOOKUP(VALUE(MID($B1359,11,1)),'pomocna tabulka'!$F$2:$G$7,2,0),"")</f>
        <v>Zálohová platba</v>
      </c>
      <c r="G1359" s="19" t="s">
        <v>256</v>
      </c>
      <c r="H1359" s="29">
        <v>42487.25</v>
      </c>
      <c r="I1359" s="19" t="s">
        <v>257</v>
      </c>
      <c r="J1359" s="88">
        <v>7497.75</v>
      </c>
      <c r="K1359" s="123"/>
      <c r="L1359" s="88">
        <v>0</v>
      </c>
      <c r="M1359" s="59">
        <f t="shared" si="40"/>
        <v>49985</v>
      </c>
      <c r="N1359" s="87">
        <v>45884</v>
      </c>
      <c r="O1359" s="19" t="s">
        <v>955</v>
      </c>
    </row>
    <row r="1360" spans="2:15">
      <c r="B1360" s="30" t="s">
        <v>2036</v>
      </c>
      <c r="C1360" s="18" t="s">
        <v>76</v>
      </c>
      <c r="D1360" s="169" t="s">
        <v>19</v>
      </c>
      <c r="E1360" s="144" t="str">
        <f>VLOOKUP(D1360,'pomocna tabulka'!$B$2:$D$12,3,0)</f>
        <v>Úrad vlády SR</v>
      </c>
      <c r="F1360" s="152" t="str">
        <f>+IFERROR(VLOOKUP(VALUE(MID($B1360,11,1)),'pomocna tabulka'!$F$2:$G$7,2,0),"")</f>
        <v>Zálohová platba</v>
      </c>
      <c r="G1360" s="19" t="s">
        <v>256</v>
      </c>
      <c r="H1360" s="29">
        <v>25500</v>
      </c>
      <c r="I1360" s="19" t="s">
        <v>257</v>
      </c>
      <c r="J1360" s="88">
        <v>4500</v>
      </c>
      <c r="K1360" s="123"/>
      <c r="L1360" s="88">
        <v>0</v>
      </c>
      <c r="M1360" s="59">
        <f t="shared" si="40"/>
        <v>30000</v>
      </c>
      <c r="N1360" s="87">
        <v>45884</v>
      </c>
      <c r="O1360" s="19" t="s">
        <v>955</v>
      </c>
    </row>
    <row r="1361" spans="2:15">
      <c r="B1361" s="30" t="s">
        <v>2037</v>
      </c>
      <c r="C1361" s="18" t="s">
        <v>1080</v>
      </c>
      <c r="D1361" s="169" t="s">
        <v>29</v>
      </c>
      <c r="E1361" s="144" t="str">
        <f>VLOOKUP(D1361,'pomocna tabulka'!$B$2:$D$12,3,0)</f>
        <v>MIRRI SR</v>
      </c>
      <c r="F1361" s="152" t="str">
        <f>+IFERROR(VLOOKUP(VALUE(MID($B1361,11,1)),'pomocna tabulka'!$F$2:$G$7,2,0),"")</f>
        <v>Zálohová platba</v>
      </c>
      <c r="G1361" s="19" t="s">
        <v>30</v>
      </c>
      <c r="H1361" s="29">
        <v>157031.85999999999</v>
      </c>
      <c r="I1361" s="19" t="s">
        <v>31</v>
      </c>
      <c r="J1361" s="88">
        <v>12932.04</v>
      </c>
      <c r="K1361" s="123"/>
      <c r="L1361" s="88">
        <v>0</v>
      </c>
      <c r="M1361" s="59">
        <f t="shared" si="40"/>
        <v>169963.9</v>
      </c>
      <c r="N1361" s="87">
        <v>45884</v>
      </c>
      <c r="O1361" s="19" t="s">
        <v>955</v>
      </c>
    </row>
    <row r="1362" spans="2:15">
      <c r="B1362" s="30" t="s">
        <v>2038</v>
      </c>
      <c r="C1362" s="18" t="s">
        <v>173</v>
      </c>
      <c r="D1362" s="169" t="s">
        <v>19</v>
      </c>
      <c r="E1362" s="144" t="str">
        <f>VLOOKUP(D1362,'pomocna tabulka'!$B$2:$D$12,3,0)</f>
        <v>Úrad vlády SR</v>
      </c>
      <c r="F1362" s="152" t="str">
        <f>+IFERROR(VLOOKUP(VALUE(MID($B1362,11,1)),'pomocna tabulka'!$F$2:$G$7,2,0),"")</f>
        <v>Zálohová platba</v>
      </c>
      <c r="G1362" s="19" t="s">
        <v>256</v>
      </c>
      <c r="H1362" s="29">
        <v>51000</v>
      </c>
      <c r="I1362" s="19" t="s">
        <v>257</v>
      </c>
      <c r="J1362" s="88">
        <v>9000</v>
      </c>
      <c r="K1362" s="123"/>
      <c r="L1362" s="88">
        <v>0</v>
      </c>
      <c r="M1362" s="59">
        <f t="shared" si="40"/>
        <v>60000</v>
      </c>
      <c r="N1362" s="87">
        <v>45884</v>
      </c>
      <c r="O1362" s="19" t="s">
        <v>955</v>
      </c>
    </row>
    <row r="1363" spans="2:15">
      <c r="B1363" s="30" t="s">
        <v>2039</v>
      </c>
      <c r="C1363" s="18" t="s">
        <v>2040</v>
      </c>
      <c r="D1363" s="169" t="s">
        <v>314</v>
      </c>
      <c r="E1363" s="144" t="str">
        <f>VLOOKUP(D1363,'pomocna tabulka'!$B$2:$D$12,3,0)</f>
        <v xml:space="preserve">Slovenská inovačná a energetická agentúra </v>
      </c>
      <c r="F1363" s="152" t="str">
        <f>+IFERROR(VLOOKUP(VALUE(MID($B1363,11,1)),'pomocna tabulka'!$F$2:$G$7,2,0),"")</f>
        <v>Priebežná platba</v>
      </c>
      <c r="G1363" s="19" t="s">
        <v>315</v>
      </c>
      <c r="H1363" s="29">
        <v>42432</v>
      </c>
      <c r="I1363" s="19" t="s">
        <v>31</v>
      </c>
      <c r="J1363" s="88">
        <v>7488</v>
      </c>
      <c r="K1363" s="123"/>
      <c r="L1363" s="88">
        <v>0</v>
      </c>
      <c r="M1363" s="59">
        <f t="shared" si="40"/>
        <v>49920</v>
      </c>
      <c r="N1363" s="87">
        <v>45884</v>
      </c>
      <c r="O1363" s="19" t="s">
        <v>955</v>
      </c>
    </row>
    <row r="1364" spans="2:15">
      <c r="B1364" s="30" t="s">
        <v>2041</v>
      </c>
      <c r="C1364" s="18" t="s">
        <v>237</v>
      </c>
      <c r="D1364" s="169" t="s">
        <v>19</v>
      </c>
      <c r="E1364" s="144" t="str">
        <f>VLOOKUP(D1364,'pomocna tabulka'!$B$2:$D$12,3,0)</f>
        <v>Úrad vlády SR</v>
      </c>
      <c r="F1364" s="152" t="str">
        <f>+IFERROR(VLOOKUP(VALUE(MID($B1364,11,1)),'pomocna tabulka'!$F$2:$G$7,2,0),"")</f>
        <v>Priebežná platba</v>
      </c>
      <c r="G1364" s="19" t="s">
        <v>256</v>
      </c>
      <c r="H1364" s="29">
        <v>14502.78</v>
      </c>
      <c r="I1364" s="19" t="s">
        <v>257</v>
      </c>
      <c r="J1364" s="88">
        <v>2559.31</v>
      </c>
      <c r="K1364" s="123"/>
      <c r="L1364" s="88">
        <v>0</v>
      </c>
      <c r="M1364" s="59">
        <f t="shared" si="40"/>
        <v>17062.09</v>
      </c>
      <c r="N1364" s="87">
        <v>45884</v>
      </c>
      <c r="O1364" s="19" t="s">
        <v>955</v>
      </c>
    </row>
    <row r="1365" spans="2:15">
      <c r="B1365" s="30" t="s">
        <v>2042</v>
      </c>
      <c r="C1365" s="18" t="s">
        <v>658</v>
      </c>
      <c r="D1365" s="169" t="s">
        <v>29</v>
      </c>
      <c r="E1365" s="144" t="str">
        <f>VLOOKUP(D1365,'pomocna tabulka'!$B$2:$D$12,3,0)</f>
        <v>MIRRI SR</v>
      </c>
      <c r="F1365" s="152" t="str">
        <f>+IFERROR(VLOOKUP(VALUE(MID($B1365,11,1)),'pomocna tabulka'!$F$2:$G$7,2,0),"")</f>
        <v>Priebežná platba</v>
      </c>
      <c r="G1365" s="19" t="s">
        <v>34</v>
      </c>
      <c r="H1365" s="29">
        <v>16033.38</v>
      </c>
      <c r="I1365" s="19" t="s">
        <v>35</v>
      </c>
      <c r="J1365" s="88">
        <v>5344.46</v>
      </c>
      <c r="K1365" s="123"/>
      <c r="L1365" s="88">
        <v>0</v>
      </c>
      <c r="M1365" s="59">
        <f t="shared" si="40"/>
        <v>21377.84</v>
      </c>
      <c r="N1365" s="87">
        <v>45884</v>
      </c>
      <c r="O1365" s="136" t="s">
        <v>36</v>
      </c>
    </row>
    <row r="1366" spans="2:15" ht="17.25" customHeight="1">
      <c r="B1366" s="30" t="s">
        <v>2043</v>
      </c>
      <c r="C1366" s="18" t="s">
        <v>2044</v>
      </c>
      <c r="D1366" s="169" t="s">
        <v>314</v>
      </c>
      <c r="E1366" s="144" t="str">
        <f>VLOOKUP(D1366,'pomocna tabulka'!$B$2:$D$12,3,0)</f>
        <v xml:space="preserve">Slovenská inovačná a energetická agentúra </v>
      </c>
      <c r="F1366" s="152" t="str">
        <f>+IFERROR(VLOOKUP(VALUE(MID($B1366,11,1)),'pomocna tabulka'!$F$2:$G$7,2,0),"")</f>
        <v>Priebežná platba</v>
      </c>
      <c r="G1366" s="19" t="s">
        <v>315</v>
      </c>
      <c r="H1366" s="29">
        <v>10608</v>
      </c>
      <c r="I1366" s="19" t="s">
        <v>31</v>
      </c>
      <c r="J1366" s="88">
        <v>1872</v>
      </c>
      <c r="K1366" s="123"/>
      <c r="L1366" s="88">
        <v>0</v>
      </c>
      <c r="M1366" s="59">
        <f t="shared" si="40"/>
        <v>12480</v>
      </c>
      <c r="N1366" s="87">
        <v>45884</v>
      </c>
      <c r="O1366" s="19" t="s">
        <v>955</v>
      </c>
    </row>
    <row r="1367" spans="2:15" ht="17.25" customHeight="1">
      <c r="B1367" s="30" t="s">
        <v>2045</v>
      </c>
      <c r="C1367" s="18" t="s">
        <v>1691</v>
      </c>
      <c r="D1367" s="169" t="s">
        <v>29</v>
      </c>
      <c r="E1367" s="144" t="str">
        <f>VLOOKUP(D1367,'pomocna tabulka'!$B$2:$D$12,3,0)</f>
        <v>MIRRI SR</v>
      </c>
      <c r="F1367" s="152" t="str">
        <f>+IFERROR(VLOOKUP(VALUE(MID($B1367,11,1)),'pomocna tabulka'!$F$2:$G$7,2,0),"")</f>
        <v>Priebežná platba</v>
      </c>
      <c r="G1367" s="19" t="s">
        <v>30</v>
      </c>
      <c r="H1367" s="29">
        <v>1471663.35</v>
      </c>
      <c r="I1367" s="19" t="s">
        <v>31</v>
      </c>
      <c r="J1367" s="88">
        <v>173136.87</v>
      </c>
      <c r="K1367" s="123"/>
      <c r="L1367" s="88">
        <v>0</v>
      </c>
      <c r="M1367" s="59">
        <f t="shared" si="40"/>
        <v>1644800.2200000002</v>
      </c>
      <c r="N1367" s="87">
        <v>45884</v>
      </c>
      <c r="O1367" s="19" t="s">
        <v>955</v>
      </c>
    </row>
    <row r="1368" spans="2:15">
      <c r="B1368" s="30" t="s">
        <v>2046</v>
      </c>
      <c r="C1368" s="18" t="s">
        <v>2047</v>
      </c>
      <c r="D1368" s="169" t="s">
        <v>314</v>
      </c>
      <c r="E1368" s="144" t="str">
        <f>VLOOKUP(D1368,'pomocna tabulka'!$B$2:$D$12,3,0)</f>
        <v xml:space="preserve">Slovenská inovačná a energetická agentúra </v>
      </c>
      <c r="F1368" s="152" t="str">
        <f>+IFERROR(VLOOKUP(VALUE(MID($B1368,11,1)),'pomocna tabulka'!$F$2:$G$7,2,0),"")</f>
        <v>Predfinancovanie</v>
      </c>
      <c r="G1368" s="19" t="s">
        <v>315</v>
      </c>
      <c r="H1368" s="29">
        <v>36308.22</v>
      </c>
      <c r="I1368" s="19" t="s">
        <v>31</v>
      </c>
      <c r="J1368" s="88">
        <v>54462.34</v>
      </c>
      <c r="K1368" s="123"/>
      <c r="L1368" s="88">
        <v>0</v>
      </c>
      <c r="M1368" s="59">
        <f t="shared" si="40"/>
        <v>90770.559999999998</v>
      </c>
      <c r="N1368" s="87">
        <v>45887</v>
      </c>
      <c r="O1368" s="19" t="s">
        <v>955</v>
      </c>
    </row>
    <row r="1369" spans="2:15">
      <c r="B1369" s="30" t="s">
        <v>2048</v>
      </c>
      <c r="C1369" s="18" t="s">
        <v>928</v>
      </c>
      <c r="D1369" s="169" t="s">
        <v>29</v>
      </c>
      <c r="E1369" s="144" t="str">
        <f>VLOOKUP(D1369,'pomocna tabulka'!$B$2:$D$12,3,0)</f>
        <v>MIRRI SR</v>
      </c>
      <c r="F1369" s="152" t="str">
        <f>+IFERROR(VLOOKUP(VALUE(MID($B1369,11,1)),'pomocna tabulka'!$F$2:$G$7,2,0),"")</f>
        <v>Zálohová platba</v>
      </c>
      <c r="G1369" s="19" t="s">
        <v>30</v>
      </c>
      <c r="H1369" s="29">
        <v>258461.29</v>
      </c>
      <c r="I1369" s="19" t="s">
        <v>31</v>
      </c>
      <c r="J1369" s="88">
        <v>21285.05</v>
      </c>
      <c r="K1369" s="123"/>
      <c r="L1369" s="88">
        <v>0</v>
      </c>
      <c r="M1369" s="59">
        <f t="shared" si="40"/>
        <v>279746.34000000003</v>
      </c>
      <c r="N1369" s="87">
        <v>45887</v>
      </c>
      <c r="O1369" s="19" t="s">
        <v>955</v>
      </c>
    </row>
    <row r="1370" spans="2:15">
      <c r="B1370" s="30" t="s">
        <v>2049</v>
      </c>
      <c r="C1370" s="18" t="s">
        <v>2050</v>
      </c>
      <c r="D1370" s="169" t="s">
        <v>19</v>
      </c>
      <c r="E1370" s="144" t="str">
        <f>VLOOKUP(D1370,'pomocna tabulka'!$B$2:$D$12,3,0)</f>
        <v>Úrad vlády SR</v>
      </c>
      <c r="F1370" s="152" t="str">
        <f>+IFERROR(VLOOKUP(VALUE(MID($B1370,11,1)),'pomocna tabulka'!$F$2:$G$7,2,0),"")</f>
        <v>Zálohová platba</v>
      </c>
      <c r="G1370" s="19" t="s">
        <v>256</v>
      </c>
      <c r="H1370" s="29">
        <v>33150</v>
      </c>
      <c r="I1370" s="19" t="s">
        <v>257</v>
      </c>
      <c r="J1370" s="88">
        <v>5850</v>
      </c>
      <c r="K1370" s="123"/>
      <c r="L1370" s="88">
        <v>0</v>
      </c>
      <c r="M1370" s="59">
        <f t="shared" si="40"/>
        <v>39000</v>
      </c>
      <c r="N1370" s="87">
        <v>45887</v>
      </c>
      <c r="O1370" s="19" t="s">
        <v>955</v>
      </c>
    </row>
    <row r="1371" spans="2:15">
      <c r="B1371" s="30" t="s">
        <v>2051</v>
      </c>
      <c r="C1371" s="18" t="s">
        <v>1555</v>
      </c>
      <c r="D1371" s="169" t="s">
        <v>19</v>
      </c>
      <c r="E1371" s="144" t="str">
        <f>VLOOKUP(D1371,'pomocna tabulka'!$B$2:$D$12,3,0)</f>
        <v>Úrad vlády SR</v>
      </c>
      <c r="F1371" s="152" t="str">
        <f>+IFERROR(VLOOKUP(VALUE(MID($B1371,11,1)),'pomocna tabulka'!$F$2:$G$7,2,0),"")</f>
        <v>Priebežná platba</v>
      </c>
      <c r="G1371" s="19" t="s">
        <v>256</v>
      </c>
      <c r="H1371" s="29">
        <v>9497.2999999999993</v>
      </c>
      <c r="I1371" s="19" t="s">
        <v>257</v>
      </c>
      <c r="J1371" s="88">
        <v>1675.99</v>
      </c>
      <c r="K1371" s="123"/>
      <c r="L1371" s="88">
        <v>0</v>
      </c>
      <c r="M1371" s="59">
        <f t="shared" si="40"/>
        <v>11173.289999999999</v>
      </c>
      <c r="N1371" s="87">
        <v>45887</v>
      </c>
      <c r="O1371" s="19" t="s">
        <v>22</v>
      </c>
    </row>
    <row r="1372" spans="2:15">
      <c r="B1372" s="30" t="s">
        <v>2052</v>
      </c>
      <c r="C1372" s="18" t="s">
        <v>474</v>
      </c>
      <c r="D1372" s="169" t="s">
        <v>19</v>
      </c>
      <c r="E1372" s="144" t="str">
        <f>VLOOKUP(D1372,'pomocna tabulka'!$B$2:$D$12,3,0)</f>
        <v>Úrad vlády SR</v>
      </c>
      <c r="F1372" s="152" t="str">
        <f>+IFERROR(VLOOKUP(VALUE(MID($B1372,11,1)),'pomocna tabulka'!$F$2:$G$7,2,0),"")</f>
        <v>Priebežná platba</v>
      </c>
      <c r="G1372" s="19" t="s">
        <v>256</v>
      </c>
      <c r="H1372" s="29">
        <v>14709.85</v>
      </c>
      <c r="I1372" s="19" t="s">
        <v>257</v>
      </c>
      <c r="J1372" s="88">
        <v>2595.86</v>
      </c>
      <c r="K1372" s="123"/>
      <c r="L1372" s="88">
        <v>0</v>
      </c>
      <c r="M1372" s="59">
        <f t="shared" si="40"/>
        <v>17305.71</v>
      </c>
      <c r="N1372" s="87">
        <v>45887</v>
      </c>
      <c r="O1372" s="19" t="s">
        <v>955</v>
      </c>
    </row>
    <row r="1373" spans="2:15">
      <c r="B1373" s="30" t="s">
        <v>2053</v>
      </c>
      <c r="C1373" s="18" t="s">
        <v>430</v>
      </c>
      <c r="D1373" s="169" t="s">
        <v>19</v>
      </c>
      <c r="E1373" s="144" t="str">
        <f>VLOOKUP(D1373,'pomocna tabulka'!$B$2:$D$12,3,0)</f>
        <v>Úrad vlády SR</v>
      </c>
      <c r="F1373" s="152" t="str">
        <f>+IFERROR(VLOOKUP(VALUE(MID($B1373,11,1)),'pomocna tabulka'!$F$2:$G$7,2,0),"")</f>
        <v>Priebežná platba</v>
      </c>
      <c r="G1373" s="19" t="s">
        <v>256</v>
      </c>
      <c r="H1373" s="29">
        <v>14415.69</v>
      </c>
      <c r="I1373" s="19" t="s">
        <v>257</v>
      </c>
      <c r="J1373" s="88">
        <v>2543.94</v>
      </c>
      <c r="K1373" s="123"/>
      <c r="L1373" s="88">
        <v>0</v>
      </c>
      <c r="M1373" s="59">
        <f t="shared" si="40"/>
        <v>16959.63</v>
      </c>
      <c r="N1373" s="87">
        <v>45887</v>
      </c>
      <c r="O1373" s="19" t="s">
        <v>955</v>
      </c>
    </row>
    <row r="1374" spans="2:15">
      <c r="B1374" s="30" t="s">
        <v>2054</v>
      </c>
      <c r="C1374" s="18" t="s">
        <v>2055</v>
      </c>
      <c r="D1374" s="169" t="s">
        <v>29</v>
      </c>
      <c r="E1374" s="144" t="str">
        <f>VLOOKUP(D1374,'pomocna tabulka'!$B$2:$D$12,3,0)</f>
        <v>MIRRI SR</v>
      </c>
      <c r="F1374" s="152" t="str">
        <f>+IFERROR(VLOOKUP(VALUE(MID($B1374,11,1)),'pomocna tabulka'!$F$2:$G$7,2,0),"")</f>
        <v>Zálohová platba</v>
      </c>
      <c r="G1374" s="19" t="s">
        <v>30</v>
      </c>
      <c r="H1374" s="29">
        <v>339970.27</v>
      </c>
      <c r="I1374" s="19" t="s">
        <v>31</v>
      </c>
      <c r="J1374" s="88">
        <v>27997.55</v>
      </c>
      <c r="K1374" s="123"/>
      <c r="L1374" s="88">
        <v>0</v>
      </c>
      <c r="M1374" s="59">
        <f t="shared" si="40"/>
        <v>367967.82</v>
      </c>
      <c r="N1374" s="87">
        <v>45887</v>
      </c>
      <c r="O1374" s="19" t="s">
        <v>955</v>
      </c>
    </row>
    <row r="1375" spans="2:15">
      <c r="B1375" s="30" t="s">
        <v>2056</v>
      </c>
      <c r="C1375" s="18" t="s">
        <v>1171</v>
      </c>
      <c r="D1375" s="169" t="s">
        <v>29</v>
      </c>
      <c r="E1375" s="144" t="str">
        <f>VLOOKUP(D1375,'pomocna tabulka'!$B$2:$D$12,3,0)</f>
        <v>MIRRI SR</v>
      </c>
      <c r="F1375" s="152" t="str">
        <f>+IFERROR(VLOOKUP(VALUE(MID($B1375,11,1)),'pomocna tabulka'!$F$2:$G$7,2,0),"")</f>
        <v>Priebežná platba</v>
      </c>
      <c r="G1375" s="19" t="s">
        <v>30</v>
      </c>
      <c r="H1375" s="29">
        <v>46325.599999999999</v>
      </c>
      <c r="I1375" s="19" t="s">
        <v>31</v>
      </c>
      <c r="J1375" s="88">
        <v>10155.469999999999</v>
      </c>
      <c r="K1375" s="19" t="s">
        <v>65</v>
      </c>
      <c r="L1375" s="88">
        <v>4464.96</v>
      </c>
      <c r="M1375" s="59">
        <f t="shared" si="40"/>
        <v>60946.03</v>
      </c>
      <c r="N1375" s="87">
        <v>45887</v>
      </c>
      <c r="O1375" s="19" t="s">
        <v>955</v>
      </c>
    </row>
    <row r="1376" spans="2:15">
      <c r="B1376" s="30" t="s">
        <v>2057</v>
      </c>
      <c r="C1376" s="18" t="s">
        <v>1377</v>
      </c>
      <c r="D1376" s="169" t="s">
        <v>19</v>
      </c>
      <c r="E1376" s="144" t="str">
        <f>VLOOKUP(D1376,'pomocna tabulka'!$B$2:$D$12,3,0)</f>
        <v>Úrad vlády SR</v>
      </c>
      <c r="F1376" s="152" t="str">
        <f>+IFERROR(VLOOKUP(VALUE(MID($B1376,11,1)),'pomocna tabulka'!$F$2:$G$7,2,0),"")</f>
        <v>Zálohová platba</v>
      </c>
      <c r="G1376" s="19" t="s">
        <v>256</v>
      </c>
      <c r="H1376" s="29">
        <v>27669.32</v>
      </c>
      <c r="I1376" s="19" t="s">
        <v>257</v>
      </c>
      <c r="J1376" s="88">
        <v>4882.8100000000004</v>
      </c>
      <c r="K1376" s="123"/>
      <c r="L1376" s="88">
        <v>0</v>
      </c>
      <c r="M1376" s="59">
        <f t="shared" si="40"/>
        <v>32552.13</v>
      </c>
      <c r="N1376" s="87">
        <v>45887</v>
      </c>
      <c r="O1376" s="19" t="s">
        <v>955</v>
      </c>
    </row>
    <row r="1377" spans="2:15">
      <c r="B1377" s="30" t="s">
        <v>2058</v>
      </c>
      <c r="C1377" s="18" t="s">
        <v>2059</v>
      </c>
      <c r="D1377" s="169" t="s">
        <v>29</v>
      </c>
      <c r="E1377" s="144" t="str">
        <f>VLOOKUP(D1377,'pomocna tabulka'!$B$2:$D$12,3,0)</f>
        <v>MIRRI SR</v>
      </c>
      <c r="F1377" s="152" t="str">
        <f>+IFERROR(VLOOKUP(VALUE(MID($B1377,11,1)),'pomocna tabulka'!$F$2:$G$7,2,0),"")</f>
        <v>Zálohová platba</v>
      </c>
      <c r="G1377" s="19" t="s">
        <v>30</v>
      </c>
      <c r="H1377" s="29">
        <v>171886.67</v>
      </c>
      <c r="I1377" s="19" t="s">
        <v>31</v>
      </c>
      <c r="J1377" s="88">
        <v>61593.15</v>
      </c>
      <c r="K1377" s="123"/>
      <c r="L1377" s="88">
        <v>0</v>
      </c>
      <c r="M1377" s="59">
        <f t="shared" si="40"/>
        <v>233479.82</v>
      </c>
      <c r="N1377" s="87">
        <v>45888</v>
      </c>
      <c r="O1377" s="136" t="s">
        <v>36</v>
      </c>
    </row>
    <row r="1378" spans="2:15" ht="26.25">
      <c r="B1378" s="30" t="s">
        <v>2060</v>
      </c>
      <c r="C1378" s="18" t="s">
        <v>118</v>
      </c>
      <c r="D1378" s="169" t="s">
        <v>29</v>
      </c>
      <c r="E1378" s="144" t="str">
        <f>VLOOKUP(D1378,'pomocna tabulka'!$B$2:$D$12,3,0)</f>
        <v>MIRRI SR</v>
      </c>
      <c r="F1378" s="152" t="str">
        <f>+IFERROR(VLOOKUP(VALUE(MID($B1378,11,1)),'pomocna tabulka'!$F$2:$G$7,2,0),"")</f>
        <v>Priebežná platba</v>
      </c>
      <c r="G1378" s="19" t="s">
        <v>30</v>
      </c>
      <c r="H1378" s="29">
        <v>23046.13</v>
      </c>
      <c r="I1378" s="19" t="s">
        <v>31</v>
      </c>
      <c r="J1378" s="88">
        <v>7688.64</v>
      </c>
      <c r="K1378" s="19" t="s">
        <v>65</v>
      </c>
      <c r="L1378" s="88">
        <v>2221.23</v>
      </c>
      <c r="M1378" s="59">
        <f t="shared" si="40"/>
        <v>32956</v>
      </c>
      <c r="N1378" s="87">
        <v>45888</v>
      </c>
      <c r="O1378" s="136" t="s">
        <v>36</v>
      </c>
    </row>
    <row r="1379" spans="2:15">
      <c r="B1379" s="30" t="s">
        <v>2061</v>
      </c>
      <c r="C1379" s="18" t="s">
        <v>1545</v>
      </c>
      <c r="D1379" s="169" t="s">
        <v>19</v>
      </c>
      <c r="E1379" s="144" t="str">
        <f>VLOOKUP(D1379,'pomocna tabulka'!$B$2:$D$12,3,0)</f>
        <v>Úrad vlády SR</v>
      </c>
      <c r="F1379" s="152" t="str">
        <f>+IFERROR(VLOOKUP(VALUE(MID($B1379,11,1)),'pomocna tabulka'!$F$2:$G$7,2,0),"")</f>
        <v>Priebežná platba</v>
      </c>
      <c r="G1379" s="19" t="s">
        <v>256</v>
      </c>
      <c r="H1379" s="29">
        <v>9806.5499999999993</v>
      </c>
      <c r="I1379" s="19" t="s">
        <v>257</v>
      </c>
      <c r="J1379" s="88">
        <v>1730.57</v>
      </c>
      <c r="K1379" s="123"/>
      <c r="L1379" s="88">
        <v>0</v>
      </c>
      <c r="M1379" s="59">
        <f t="shared" si="40"/>
        <v>11537.119999999999</v>
      </c>
      <c r="N1379" s="87">
        <v>45888</v>
      </c>
      <c r="O1379" s="19" t="s">
        <v>955</v>
      </c>
    </row>
    <row r="1380" spans="2:15">
      <c r="B1380" s="30" t="s">
        <v>2062</v>
      </c>
      <c r="C1380" s="18" t="s">
        <v>226</v>
      </c>
      <c r="D1380" s="169" t="s">
        <v>19</v>
      </c>
      <c r="E1380" s="144" t="str">
        <f>VLOOKUP(D1380,'pomocna tabulka'!$B$2:$D$12,3,0)</f>
        <v>Úrad vlády SR</v>
      </c>
      <c r="F1380" s="152" t="str">
        <f>+IFERROR(VLOOKUP(VALUE(MID($B1380,11,1)),'pomocna tabulka'!$F$2:$G$7,2,0),"")</f>
        <v>Priebežná platba</v>
      </c>
      <c r="G1380" s="19" t="s">
        <v>256</v>
      </c>
      <c r="H1380" s="29">
        <v>14709.89</v>
      </c>
      <c r="I1380" s="19" t="s">
        <v>257</v>
      </c>
      <c r="J1380" s="88">
        <v>2595.86</v>
      </c>
      <c r="K1380" s="123"/>
      <c r="L1380" s="88">
        <v>0</v>
      </c>
      <c r="M1380" s="59">
        <f t="shared" si="40"/>
        <v>17305.75</v>
      </c>
      <c r="N1380" s="87">
        <v>45888</v>
      </c>
      <c r="O1380" s="19" t="s">
        <v>955</v>
      </c>
    </row>
    <row r="1381" spans="2:15">
      <c r="B1381" s="30" t="s">
        <v>2063</v>
      </c>
      <c r="C1381" s="18" t="s">
        <v>138</v>
      </c>
      <c r="D1381" s="169" t="s">
        <v>19</v>
      </c>
      <c r="E1381" s="144" t="str">
        <f>VLOOKUP(D1381,'pomocna tabulka'!$B$2:$D$12,3,0)</f>
        <v>Úrad vlády SR</v>
      </c>
      <c r="F1381" s="152" t="str">
        <f>+IFERROR(VLOOKUP(VALUE(MID($B1381,11,1)),'pomocna tabulka'!$F$2:$G$7,2,0),"")</f>
        <v>Priebežná platba</v>
      </c>
      <c r="G1381" s="19" t="s">
        <v>256</v>
      </c>
      <c r="H1381" s="29">
        <v>4383.03</v>
      </c>
      <c r="I1381" s="19" t="s">
        <v>257</v>
      </c>
      <c r="J1381" s="88">
        <v>773.48</v>
      </c>
      <c r="K1381" s="123"/>
      <c r="L1381" s="88">
        <v>0</v>
      </c>
      <c r="M1381" s="59">
        <f t="shared" si="40"/>
        <v>5156.51</v>
      </c>
      <c r="N1381" s="87">
        <v>45889</v>
      </c>
      <c r="O1381" s="19" t="s">
        <v>955</v>
      </c>
    </row>
    <row r="1382" spans="2:15">
      <c r="B1382" s="30" t="s">
        <v>2064</v>
      </c>
      <c r="C1382" s="18" t="s">
        <v>355</v>
      </c>
      <c r="D1382" s="169" t="s">
        <v>19</v>
      </c>
      <c r="E1382" s="144" t="str">
        <f>VLOOKUP(D1382,'pomocna tabulka'!$B$2:$D$12,3,0)</f>
        <v>Úrad vlády SR</v>
      </c>
      <c r="F1382" s="152" t="str">
        <f>+IFERROR(VLOOKUP(VALUE(MID($B1382,11,1)),'pomocna tabulka'!$F$2:$G$7,2,0),"")</f>
        <v>Priebežná platba</v>
      </c>
      <c r="G1382" s="19" t="s">
        <v>256</v>
      </c>
      <c r="H1382" s="29">
        <v>4903.28</v>
      </c>
      <c r="I1382" s="19" t="s">
        <v>257</v>
      </c>
      <c r="J1382" s="88">
        <v>865.28</v>
      </c>
      <c r="K1382" s="123"/>
      <c r="L1382" s="88">
        <v>0</v>
      </c>
      <c r="M1382" s="59">
        <f t="shared" si="40"/>
        <v>5768.5599999999995</v>
      </c>
      <c r="N1382" s="87">
        <v>45889</v>
      </c>
      <c r="O1382" s="19" t="s">
        <v>955</v>
      </c>
    </row>
    <row r="1383" spans="2:15">
      <c r="B1383" s="30" t="s">
        <v>2065</v>
      </c>
      <c r="C1383" s="18" t="s">
        <v>1175</v>
      </c>
      <c r="D1383" s="169" t="s">
        <v>29</v>
      </c>
      <c r="E1383" s="144" t="str">
        <f>VLOOKUP(D1383,'pomocna tabulka'!$B$2:$D$12,3,0)</f>
        <v>MIRRI SR</v>
      </c>
      <c r="F1383" s="152" t="str">
        <f>+IFERROR(VLOOKUP(VALUE(MID($B1383,11,1)),'pomocna tabulka'!$F$2:$G$7,2,0),"")</f>
        <v>Priebežná platba</v>
      </c>
      <c r="G1383" s="19" t="s">
        <v>30</v>
      </c>
      <c r="H1383" s="29">
        <v>62356.95</v>
      </c>
      <c r="I1383" s="19" t="s">
        <v>31</v>
      </c>
      <c r="J1383" s="88">
        <v>13669.85</v>
      </c>
      <c r="K1383" s="19" t="s">
        <v>65</v>
      </c>
      <c r="L1383" s="88">
        <v>6010.09</v>
      </c>
      <c r="M1383" s="59">
        <f t="shared" si="40"/>
        <v>82036.89</v>
      </c>
      <c r="N1383" s="87">
        <v>45889</v>
      </c>
      <c r="O1383" s="19" t="s">
        <v>955</v>
      </c>
    </row>
    <row r="1384" spans="2:15">
      <c r="B1384" s="63" t="s">
        <v>2066</v>
      </c>
      <c r="C1384" s="18" t="s">
        <v>531</v>
      </c>
      <c r="D1384" s="169" t="s">
        <v>19</v>
      </c>
      <c r="E1384" s="144" t="str">
        <f>VLOOKUP(D1384,'pomocna tabulka'!$B$2:$D$12,3,0)</f>
        <v>Úrad vlády SR</v>
      </c>
      <c r="F1384" s="152" t="str">
        <f>+IFERROR(VLOOKUP(VALUE(MID($B1384,11,1)),'pomocna tabulka'!$F$2:$G$7,2,0),"")</f>
        <v>Zálohová platba</v>
      </c>
      <c r="G1384" s="19" t="s">
        <v>256</v>
      </c>
      <c r="H1384" s="29">
        <v>34850</v>
      </c>
      <c r="I1384" s="19" t="s">
        <v>257</v>
      </c>
      <c r="J1384" s="88">
        <v>6150</v>
      </c>
      <c r="K1384" s="123"/>
      <c r="L1384" s="88">
        <v>0</v>
      </c>
      <c r="M1384" s="59">
        <f t="shared" si="40"/>
        <v>41000</v>
      </c>
      <c r="N1384" s="87">
        <v>45889</v>
      </c>
      <c r="O1384" s="19" t="s">
        <v>955</v>
      </c>
    </row>
    <row r="1385" spans="2:15">
      <c r="B1385" s="30" t="s">
        <v>2067</v>
      </c>
      <c r="C1385" s="18" t="s">
        <v>939</v>
      </c>
      <c r="D1385" s="169" t="s">
        <v>19</v>
      </c>
      <c r="E1385" s="144" t="str">
        <f>VLOOKUP(D1385,'pomocna tabulka'!$B$2:$D$12,3,0)</f>
        <v>Úrad vlády SR</v>
      </c>
      <c r="F1385" s="152" t="str">
        <f>+IFERROR(VLOOKUP(VALUE(MID($B1385,11,1)),'pomocna tabulka'!$F$2:$G$7,2,0),"")</f>
        <v>Zálohová platba</v>
      </c>
      <c r="G1385" s="19" t="s">
        <v>315</v>
      </c>
      <c r="H1385" s="29">
        <v>31650.6</v>
      </c>
      <c r="I1385" s="19" t="s">
        <v>316</v>
      </c>
      <c r="J1385" s="88">
        <v>5585.4</v>
      </c>
      <c r="K1385" s="123"/>
      <c r="L1385" s="88">
        <v>0</v>
      </c>
      <c r="M1385" s="59">
        <f t="shared" si="40"/>
        <v>37236</v>
      </c>
      <c r="N1385" s="87">
        <v>45889</v>
      </c>
      <c r="O1385" s="19" t="s">
        <v>955</v>
      </c>
    </row>
    <row r="1386" spans="2:15">
      <c r="B1386" s="30" t="s">
        <v>2068</v>
      </c>
      <c r="C1386" s="18" t="s">
        <v>243</v>
      </c>
      <c r="D1386" s="169" t="s">
        <v>19</v>
      </c>
      <c r="E1386" s="144" t="str">
        <f>VLOOKUP(D1386,'pomocna tabulka'!$B$2:$D$12,3,0)</f>
        <v>Úrad vlády SR</v>
      </c>
      <c r="F1386" s="152" t="str">
        <f>+IFERROR(VLOOKUP(VALUE(MID($B1386,11,1)),'pomocna tabulka'!$F$2:$G$7,2,0),"")</f>
        <v>Priebežná platba</v>
      </c>
      <c r="G1386" s="19" t="s">
        <v>256</v>
      </c>
      <c r="H1386" s="29">
        <v>4651.7299999999996</v>
      </c>
      <c r="I1386" s="19" t="s">
        <v>257</v>
      </c>
      <c r="J1386" s="88">
        <v>820.89</v>
      </c>
      <c r="K1386" s="123"/>
      <c r="L1386" s="88">
        <v>0</v>
      </c>
      <c r="M1386" s="59">
        <f t="shared" si="40"/>
        <v>5472.62</v>
      </c>
      <c r="N1386" s="87">
        <v>45889</v>
      </c>
      <c r="O1386" s="19" t="s">
        <v>955</v>
      </c>
    </row>
    <row r="1387" spans="2:15">
      <c r="B1387" s="30" t="s">
        <v>2069</v>
      </c>
      <c r="C1387" s="18" t="s">
        <v>89</v>
      </c>
      <c r="D1387" s="169" t="s">
        <v>19</v>
      </c>
      <c r="E1387" s="144" t="str">
        <f>VLOOKUP(D1387,'pomocna tabulka'!$B$2:$D$12,3,0)</f>
        <v>Úrad vlády SR</v>
      </c>
      <c r="F1387" s="152" t="str">
        <f>+IFERROR(VLOOKUP(VALUE(MID($B1387,11,1)),'pomocna tabulka'!$F$2:$G$7,2,0),"")</f>
        <v>Priebežná platba</v>
      </c>
      <c r="G1387" s="19" t="s">
        <v>256</v>
      </c>
      <c r="H1387" s="29">
        <v>9757.0400000000009</v>
      </c>
      <c r="I1387" s="19" t="s">
        <v>257</v>
      </c>
      <c r="J1387" s="88">
        <v>1721.83</v>
      </c>
      <c r="K1387" s="123"/>
      <c r="L1387" s="88">
        <v>0</v>
      </c>
      <c r="M1387" s="59">
        <f t="shared" si="40"/>
        <v>11478.87</v>
      </c>
      <c r="N1387" s="87">
        <v>45890</v>
      </c>
      <c r="O1387" s="19" t="s">
        <v>955</v>
      </c>
    </row>
    <row r="1388" spans="2:15">
      <c r="B1388" s="30" t="s">
        <v>2070</v>
      </c>
      <c r="C1388" s="18" t="s">
        <v>2071</v>
      </c>
      <c r="D1388" s="169" t="s">
        <v>19</v>
      </c>
      <c r="E1388" s="144" t="str">
        <f>VLOOKUP(D1388,'pomocna tabulka'!$B$2:$D$12,3,0)</f>
        <v>Úrad vlády SR</v>
      </c>
      <c r="F1388" s="152" t="str">
        <f>+IFERROR(VLOOKUP(VALUE(MID($B1388,11,1)),'pomocna tabulka'!$F$2:$G$7,2,0),"")</f>
        <v>Priebežná platba</v>
      </c>
      <c r="G1388" s="19" t="s">
        <v>256</v>
      </c>
      <c r="H1388" s="29">
        <v>4903.33</v>
      </c>
      <c r="I1388" s="19" t="s">
        <v>257</v>
      </c>
      <c r="J1388" s="88">
        <v>865.29</v>
      </c>
      <c r="K1388" s="123"/>
      <c r="L1388" s="88">
        <v>0</v>
      </c>
      <c r="M1388" s="59">
        <f t="shared" si="40"/>
        <v>5768.62</v>
      </c>
      <c r="N1388" s="87">
        <v>45890</v>
      </c>
      <c r="O1388" s="19" t="s">
        <v>955</v>
      </c>
    </row>
    <row r="1389" spans="2:15" ht="26.25">
      <c r="B1389" s="30" t="s">
        <v>2072</v>
      </c>
      <c r="C1389" s="18" t="s">
        <v>118</v>
      </c>
      <c r="D1389" s="169" t="s">
        <v>29</v>
      </c>
      <c r="E1389" s="144" t="str">
        <f>VLOOKUP(D1389,'pomocna tabulka'!$B$2:$D$12,3,0)</f>
        <v>MIRRI SR</v>
      </c>
      <c r="F1389" s="152" t="str">
        <f>+IFERROR(VLOOKUP(VALUE(MID($B1389,11,1)),'pomocna tabulka'!$F$2:$G$7,2,0),"")</f>
        <v>Priebežná platba</v>
      </c>
      <c r="G1389" s="19" t="s">
        <v>30</v>
      </c>
      <c r="H1389" s="29">
        <v>71385.91</v>
      </c>
      <c r="I1389" s="19" t="s">
        <v>31</v>
      </c>
      <c r="J1389" s="88">
        <v>23815.72</v>
      </c>
      <c r="K1389" s="19" t="s">
        <v>65</v>
      </c>
      <c r="L1389" s="88">
        <v>6880.32</v>
      </c>
      <c r="M1389" s="59">
        <f t="shared" si="40"/>
        <v>102081.95000000001</v>
      </c>
      <c r="N1389" s="87">
        <v>45889</v>
      </c>
      <c r="O1389" s="136" t="s">
        <v>36</v>
      </c>
    </row>
    <row r="1390" spans="2:15">
      <c r="B1390" s="30" t="s">
        <v>2073</v>
      </c>
      <c r="C1390" s="18" t="s">
        <v>2074</v>
      </c>
      <c r="D1390" s="169" t="s">
        <v>29</v>
      </c>
      <c r="E1390" s="144" t="str">
        <f>VLOOKUP(D1390,'pomocna tabulka'!$B$2:$D$12,3,0)</f>
        <v>MIRRI SR</v>
      </c>
      <c r="F1390" s="152" t="str">
        <f>+IFERROR(VLOOKUP(VALUE(MID($B1390,11,1)),'pomocna tabulka'!$F$2:$G$7,2,0),"")</f>
        <v>Priebežná platba</v>
      </c>
      <c r="G1390" s="19" t="s">
        <v>30</v>
      </c>
      <c r="H1390" s="29">
        <v>6235.55</v>
      </c>
      <c r="I1390" s="19" t="s">
        <v>31</v>
      </c>
      <c r="J1390" s="88">
        <v>2110.4499999999998</v>
      </c>
      <c r="K1390" s="123"/>
      <c r="L1390" s="88">
        <v>0</v>
      </c>
      <c r="M1390" s="59">
        <f t="shared" si="40"/>
        <v>8346</v>
      </c>
      <c r="N1390" s="87">
        <v>45890</v>
      </c>
      <c r="O1390" s="19" t="s">
        <v>955</v>
      </c>
    </row>
    <row r="1391" spans="2:15">
      <c r="B1391" s="30" t="s">
        <v>2075</v>
      </c>
      <c r="C1391" s="18" t="s">
        <v>450</v>
      </c>
      <c r="D1391" s="169" t="s">
        <v>19</v>
      </c>
      <c r="E1391" s="144" t="str">
        <f>VLOOKUP(D1391,'pomocna tabulka'!$B$2:$D$12,3,0)</f>
        <v>Úrad vlády SR</v>
      </c>
      <c r="F1391" s="152" t="str">
        <f>+IFERROR(VLOOKUP(VALUE(MID($B1391,11,1)),'pomocna tabulka'!$F$2:$G$7,2,0),"")</f>
        <v>Priebežná platba</v>
      </c>
      <c r="G1391" s="19" t="s">
        <v>256</v>
      </c>
      <c r="H1391" s="29">
        <v>4903.33</v>
      </c>
      <c r="I1391" s="19" t="s">
        <v>257</v>
      </c>
      <c r="J1391" s="88">
        <v>865.29</v>
      </c>
      <c r="K1391" s="123"/>
      <c r="L1391" s="88">
        <v>0</v>
      </c>
      <c r="M1391" s="59">
        <f t="shared" si="40"/>
        <v>5768.62</v>
      </c>
      <c r="N1391" s="87">
        <v>45890</v>
      </c>
      <c r="O1391" s="19" t="s">
        <v>955</v>
      </c>
    </row>
    <row r="1392" spans="2:15">
      <c r="B1392" s="30" t="s">
        <v>2076</v>
      </c>
      <c r="C1392" s="18" t="s">
        <v>2077</v>
      </c>
      <c r="D1392" s="169" t="s">
        <v>19</v>
      </c>
      <c r="E1392" s="144" t="str">
        <f>VLOOKUP(D1392,'pomocna tabulka'!$B$2:$D$12,3,0)</f>
        <v>Úrad vlády SR</v>
      </c>
      <c r="F1392" s="152" t="str">
        <f>+IFERROR(VLOOKUP(VALUE(MID($B1392,11,1)),'pomocna tabulka'!$F$2:$G$7,2,0),"")</f>
        <v>Zálohová platba</v>
      </c>
      <c r="G1392" s="19" t="s">
        <v>256</v>
      </c>
      <c r="H1392" s="29">
        <v>76500</v>
      </c>
      <c r="I1392" s="19" t="s">
        <v>257</v>
      </c>
      <c r="J1392" s="88">
        <v>13500</v>
      </c>
      <c r="K1392" s="123"/>
      <c r="L1392" s="88">
        <v>0</v>
      </c>
      <c r="M1392" s="59">
        <f t="shared" si="40"/>
        <v>90000</v>
      </c>
      <c r="N1392" s="87">
        <v>45890</v>
      </c>
      <c r="O1392" s="19" t="s">
        <v>955</v>
      </c>
    </row>
    <row r="1393" spans="2:15">
      <c r="B1393" s="30" t="s">
        <v>2078</v>
      </c>
      <c r="C1393" s="18" t="s">
        <v>1204</v>
      </c>
      <c r="D1393" s="169" t="s">
        <v>29</v>
      </c>
      <c r="E1393" s="144" t="str">
        <f>VLOOKUP(D1393,'pomocna tabulka'!$B$2:$D$12,3,0)</f>
        <v>MIRRI SR</v>
      </c>
      <c r="F1393" s="152" t="str">
        <f>+IFERROR(VLOOKUP(VALUE(MID($B1393,11,1)),'pomocna tabulka'!$F$2:$G$7,2,0),"")</f>
        <v>Predfinancovanie</v>
      </c>
      <c r="G1393" s="19" t="s">
        <v>197</v>
      </c>
      <c r="H1393" s="29">
        <v>491057.88</v>
      </c>
      <c r="I1393" s="19" t="s">
        <v>198</v>
      </c>
      <c r="J1393" s="88">
        <v>40440.07</v>
      </c>
      <c r="K1393" s="123"/>
      <c r="L1393" s="88">
        <v>0</v>
      </c>
      <c r="M1393" s="59">
        <f t="shared" si="40"/>
        <v>531497.94999999995</v>
      </c>
      <c r="N1393" s="87">
        <v>45890</v>
      </c>
      <c r="O1393" s="19" t="s">
        <v>955</v>
      </c>
    </row>
    <row r="1394" spans="2:15">
      <c r="B1394" s="30" t="s">
        <v>2079</v>
      </c>
      <c r="C1394" s="18" t="s">
        <v>417</v>
      </c>
      <c r="D1394" s="169" t="s">
        <v>314</v>
      </c>
      <c r="E1394" s="144" t="str">
        <f>VLOOKUP(D1394,'pomocna tabulka'!$B$2:$D$12,3,0)</f>
        <v xml:space="preserve">Slovenská inovačná a energetická agentúra </v>
      </c>
      <c r="F1394" s="152" t="str">
        <f>+IFERROR(VLOOKUP(VALUE(MID($B1394,11,1)),'pomocna tabulka'!$F$2:$G$7,2,0),"")</f>
        <v>Predfinancovanie</v>
      </c>
      <c r="G1394" s="19" t="s">
        <v>315</v>
      </c>
      <c r="H1394" s="29">
        <v>137091.32</v>
      </c>
      <c r="I1394" s="19" t="s">
        <v>31</v>
      </c>
      <c r="J1394" s="88">
        <v>24192.59</v>
      </c>
      <c r="K1394" s="123"/>
      <c r="L1394" s="88">
        <v>0</v>
      </c>
      <c r="M1394" s="59">
        <f t="shared" si="40"/>
        <v>161283.91</v>
      </c>
      <c r="N1394" s="87">
        <v>45890</v>
      </c>
      <c r="O1394" s="19" t="s">
        <v>955</v>
      </c>
    </row>
    <row r="1395" spans="2:15">
      <c r="B1395" s="30" t="s">
        <v>2080</v>
      </c>
      <c r="C1395" s="18" t="s">
        <v>159</v>
      </c>
      <c r="D1395" s="169" t="s">
        <v>19</v>
      </c>
      <c r="E1395" s="144" t="str">
        <f>VLOOKUP(D1395,'pomocna tabulka'!$B$2:$D$12,3,0)</f>
        <v>Úrad vlády SR</v>
      </c>
      <c r="F1395" s="152" t="str">
        <f>+IFERROR(VLOOKUP(VALUE(MID($B1395,11,1)),'pomocna tabulka'!$F$2:$G$7,2,0),"")</f>
        <v>Priebežná platba</v>
      </c>
      <c r="G1395" s="19" t="s">
        <v>256</v>
      </c>
      <c r="H1395" s="29">
        <v>2121.9699999999998</v>
      </c>
      <c r="I1395" s="19" t="s">
        <v>257</v>
      </c>
      <c r="J1395" s="88">
        <v>374.47</v>
      </c>
      <c r="K1395" s="123"/>
      <c r="L1395" s="88">
        <v>0</v>
      </c>
      <c r="M1395" s="59">
        <f t="shared" si="40"/>
        <v>2496.4399999999996</v>
      </c>
      <c r="N1395" s="87">
        <v>45890</v>
      </c>
      <c r="O1395" s="19" t="s">
        <v>955</v>
      </c>
    </row>
    <row r="1396" spans="2:15">
      <c r="B1396" s="30" t="s">
        <v>2081</v>
      </c>
      <c r="C1396" s="18" t="s">
        <v>2082</v>
      </c>
      <c r="D1396" s="169" t="s">
        <v>29</v>
      </c>
      <c r="E1396" s="144" t="str">
        <f>VLOOKUP(D1396,'pomocna tabulka'!$B$2:$D$12,3,0)</f>
        <v>MIRRI SR</v>
      </c>
      <c r="F1396" s="152" t="str">
        <f>+IFERROR(VLOOKUP(VALUE(MID($B1396,11,1)),'pomocna tabulka'!$F$2:$G$7,2,0),"")</f>
        <v>Zálohová platba</v>
      </c>
      <c r="G1396" s="19" t="s">
        <v>30</v>
      </c>
      <c r="H1396" s="29">
        <v>181132.7</v>
      </c>
      <c r="I1396" s="19" t="s">
        <v>31</v>
      </c>
      <c r="J1396" s="88">
        <v>14916.81</v>
      </c>
      <c r="K1396" s="123"/>
      <c r="L1396" s="88">
        <v>0</v>
      </c>
      <c r="M1396" s="59">
        <f t="shared" si="40"/>
        <v>196049.51</v>
      </c>
      <c r="N1396" s="87">
        <v>45890</v>
      </c>
      <c r="O1396" s="19" t="s">
        <v>955</v>
      </c>
    </row>
    <row r="1397" spans="2:15">
      <c r="B1397" s="30" t="s">
        <v>2083</v>
      </c>
      <c r="C1397" s="18" t="s">
        <v>1549</v>
      </c>
      <c r="D1397" s="169" t="s">
        <v>314</v>
      </c>
      <c r="E1397" s="144" t="str">
        <f>VLOOKUP(D1397,'pomocna tabulka'!$B$2:$D$12,3,0)</f>
        <v xml:space="preserve">Slovenská inovačná a energetická agentúra </v>
      </c>
      <c r="F1397" s="152" t="str">
        <f>+IFERROR(VLOOKUP(VALUE(MID($B1397,11,1)),'pomocna tabulka'!$F$2:$G$7,2,0),"")</f>
        <v>Predfinancovanie</v>
      </c>
      <c r="G1397" s="19" t="s">
        <v>315</v>
      </c>
      <c r="H1397" s="29">
        <v>92786.06</v>
      </c>
      <c r="I1397" s="19" t="s">
        <v>31</v>
      </c>
      <c r="J1397" s="88">
        <v>16374.01</v>
      </c>
      <c r="K1397" s="123"/>
      <c r="L1397" s="88">
        <v>0</v>
      </c>
      <c r="M1397" s="59">
        <f t="shared" si="40"/>
        <v>109160.06999999999</v>
      </c>
      <c r="N1397" s="87">
        <v>45890</v>
      </c>
      <c r="O1397" s="19" t="s">
        <v>955</v>
      </c>
    </row>
    <row r="1398" spans="2:15">
      <c r="B1398" s="30" t="s">
        <v>2084</v>
      </c>
      <c r="C1398" s="18" t="s">
        <v>58</v>
      </c>
      <c r="D1398" s="169" t="s">
        <v>19</v>
      </c>
      <c r="E1398" s="144" t="str">
        <f>VLOOKUP(D1398,'pomocna tabulka'!$B$2:$D$12,3,0)</f>
        <v>Úrad vlády SR</v>
      </c>
      <c r="F1398" s="152" t="str">
        <f>+IFERROR(VLOOKUP(VALUE(MID($B1398,11,1)),'pomocna tabulka'!$F$2:$G$7,2,0),"")</f>
        <v>Priebežná platba</v>
      </c>
      <c r="G1398" s="19" t="s">
        <v>256</v>
      </c>
      <c r="H1398" s="29">
        <v>4804.12</v>
      </c>
      <c r="I1398" s="19" t="s">
        <v>257</v>
      </c>
      <c r="J1398" s="88">
        <v>847.79</v>
      </c>
      <c r="K1398" s="123"/>
      <c r="L1398" s="88">
        <v>0</v>
      </c>
      <c r="M1398" s="59">
        <f t="shared" si="40"/>
        <v>5651.91</v>
      </c>
      <c r="N1398" s="87">
        <v>45891</v>
      </c>
      <c r="O1398" s="19" t="s">
        <v>955</v>
      </c>
    </row>
    <row r="1399" spans="2:15">
      <c r="B1399" s="30" t="s">
        <v>2085</v>
      </c>
      <c r="C1399" s="18" t="s">
        <v>410</v>
      </c>
      <c r="D1399" s="169" t="s">
        <v>19</v>
      </c>
      <c r="E1399" s="144" t="str">
        <f>VLOOKUP(D1399,'pomocna tabulka'!$B$2:$D$12,3,0)</f>
        <v>Úrad vlády SR</v>
      </c>
      <c r="F1399" s="152" t="str">
        <f>+IFERROR(VLOOKUP(VALUE(MID($B1399,11,1)),'pomocna tabulka'!$F$2:$G$7,2,0),"")</f>
        <v>Priebežná platba</v>
      </c>
      <c r="G1399" s="19" t="s">
        <v>256</v>
      </c>
      <c r="H1399" s="29">
        <v>4903.28</v>
      </c>
      <c r="I1399" s="19" t="s">
        <v>257</v>
      </c>
      <c r="J1399" s="88">
        <v>865.28</v>
      </c>
      <c r="K1399" s="123"/>
      <c r="L1399" s="88">
        <v>0</v>
      </c>
      <c r="M1399" s="59">
        <f t="shared" si="40"/>
        <v>5768.5599999999995</v>
      </c>
      <c r="N1399" s="87">
        <v>45891</v>
      </c>
      <c r="O1399" s="19" t="s">
        <v>955</v>
      </c>
    </row>
    <row r="1400" spans="2:15">
      <c r="B1400" s="30" t="s">
        <v>2086</v>
      </c>
      <c r="C1400" s="18" t="s">
        <v>811</v>
      </c>
      <c r="D1400" s="169" t="s">
        <v>19</v>
      </c>
      <c r="E1400" s="144" t="str">
        <f>VLOOKUP(D1400,'pomocna tabulka'!$B$2:$D$12,3,0)</f>
        <v>Úrad vlády SR</v>
      </c>
      <c r="F1400" s="152" t="str">
        <f>+IFERROR(VLOOKUP(VALUE(MID($B1400,11,1)),'pomocna tabulka'!$F$2:$G$7,2,0),"")</f>
        <v>Priebežná platba</v>
      </c>
      <c r="G1400" s="19" t="s">
        <v>256</v>
      </c>
      <c r="H1400" s="29">
        <v>7354.95</v>
      </c>
      <c r="I1400" s="19" t="s">
        <v>257</v>
      </c>
      <c r="J1400" s="88">
        <v>1297.93</v>
      </c>
      <c r="K1400" s="123"/>
      <c r="L1400" s="88">
        <v>0</v>
      </c>
      <c r="M1400" s="59">
        <f t="shared" si="40"/>
        <v>8652.8799999999992</v>
      </c>
      <c r="N1400" s="87">
        <v>45891</v>
      </c>
      <c r="O1400" s="19" t="s">
        <v>955</v>
      </c>
    </row>
    <row r="1401" spans="2:15">
      <c r="B1401" s="30" t="s">
        <v>2087</v>
      </c>
      <c r="C1401" s="18" t="s">
        <v>221</v>
      </c>
      <c r="D1401" s="169" t="s">
        <v>19</v>
      </c>
      <c r="E1401" s="144" t="str">
        <f>VLOOKUP(D1401,'pomocna tabulka'!$B$2:$D$12,3,0)</f>
        <v>Úrad vlády SR</v>
      </c>
      <c r="F1401" s="152" t="str">
        <f>+IFERROR(VLOOKUP(VALUE(MID($B1401,11,1)),'pomocna tabulka'!$F$2:$G$7,2,0),"")</f>
        <v>Priebežná platba</v>
      </c>
      <c r="G1401" s="19" t="s">
        <v>256</v>
      </c>
      <c r="H1401" s="29">
        <v>4903.28</v>
      </c>
      <c r="I1401" s="19" t="s">
        <v>257</v>
      </c>
      <c r="J1401" s="88">
        <v>865.28</v>
      </c>
      <c r="K1401" s="123"/>
      <c r="L1401" s="88">
        <v>0</v>
      </c>
      <c r="M1401" s="59">
        <f t="shared" si="40"/>
        <v>5768.5599999999995</v>
      </c>
      <c r="N1401" s="87">
        <v>45891</v>
      </c>
      <c r="O1401" s="19" t="s">
        <v>955</v>
      </c>
    </row>
    <row r="1402" spans="2:15" ht="15.75" customHeight="1">
      <c r="B1402" s="30" t="s">
        <v>2088</v>
      </c>
      <c r="C1402" s="18" t="s">
        <v>2089</v>
      </c>
      <c r="D1402" s="169" t="s">
        <v>19</v>
      </c>
      <c r="E1402" s="144" t="str">
        <f>VLOOKUP(D1402,'pomocna tabulka'!$B$2:$D$12,3,0)</f>
        <v>Úrad vlády SR</v>
      </c>
      <c r="F1402" s="152" t="str">
        <f>+IFERROR(VLOOKUP(VALUE(MID($B1402,11,1)),'pomocna tabulka'!$F$2:$G$7,2,0),"")</f>
        <v>Priebežná platba</v>
      </c>
      <c r="G1402" s="19" t="s">
        <v>256</v>
      </c>
      <c r="H1402" s="29">
        <v>9707.43</v>
      </c>
      <c r="I1402" s="19" t="s">
        <v>257</v>
      </c>
      <c r="J1402" s="88">
        <v>1713.07</v>
      </c>
      <c r="K1402" s="123"/>
      <c r="L1402" s="88">
        <v>0</v>
      </c>
      <c r="M1402" s="59">
        <f t="shared" si="40"/>
        <v>11420.5</v>
      </c>
      <c r="N1402" s="87">
        <v>45891</v>
      </c>
      <c r="O1402" s="19" t="s">
        <v>955</v>
      </c>
    </row>
    <row r="1403" spans="2:15">
      <c r="B1403" s="30" t="s">
        <v>2090</v>
      </c>
      <c r="C1403" s="18" t="s">
        <v>58</v>
      </c>
      <c r="D1403" s="169" t="s">
        <v>19</v>
      </c>
      <c r="E1403" s="144" t="str">
        <f>VLOOKUP(D1403,'pomocna tabulka'!$B$2:$D$12,3,0)</f>
        <v>Úrad vlády SR</v>
      </c>
      <c r="F1403" s="152" t="str">
        <f>+IFERROR(VLOOKUP(VALUE(MID($B1403,11,1)),'pomocna tabulka'!$F$2:$G$7,2,0),"")</f>
        <v>Priebežná platba</v>
      </c>
      <c r="G1403" s="19" t="s">
        <v>256</v>
      </c>
      <c r="H1403" s="29">
        <v>7206.2</v>
      </c>
      <c r="I1403" s="19" t="s">
        <v>257</v>
      </c>
      <c r="J1403" s="88">
        <v>1271.68</v>
      </c>
      <c r="K1403" s="123"/>
      <c r="L1403" s="88">
        <v>0</v>
      </c>
      <c r="M1403" s="59">
        <f t="shared" si="40"/>
        <v>8477.8799999999992</v>
      </c>
      <c r="N1403" s="87">
        <v>45891</v>
      </c>
      <c r="O1403" s="19" t="s">
        <v>955</v>
      </c>
    </row>
    <row r="1404" spans="2:15">
      <c r="B1404" s="30" t="s">
        <v>2091</v>
      </c>
      <c r="C1404" s="18" t="s">
        <v>2092</v>
      </c>
      <c r="D1404" s="169" t="s">
        <v>314</v>
      </c>
      <c r="E1404" s="144" t="str">
        <f>VLOOKUP(D1404,'pomocna tabulka'!$B$2:$D$12,3,0)</f>
        <v xml:space="preserve">Slovenská inovačná a energetická agentúra </v>
      </c>
      <c r="F1404" s="152" t="str">
        <f>+IFERROR(VLOOKUP(VALUE(MID($B1404,11,1)),'pomocna tabulka'!$F$2:$G$7,2,0),"")</f>
        <v>Predfinancovanie</v>
      </c>
      <c r="G1404" s="19" t="s">
        <v>315</v>
      </c>
      <c r="H1404" s="29">
        <v>4035.63</v>
      </c>
      <c r="I1404" s="19" t="s">
        <v>31</v>
      </c>
      <c r="J1404" s="88">
        <v>712.17</v>
      </c>
      <c r="K1404" s="123"/>
      <c r="L1404" s="88">
        <v>0</v>
      </c>
      <c r="M1404" s="59">
        <f t="shared" si="40"/>
        <v>4747.8</v>
      </c>
      <c r="N1404" s="87">
        <v>45891</v>
      </c>
      <c r="O1404" s="19" t="s">
        <v>955</v>
      </c>
    </row>
    <row r="1405" spans="2:15">
      <c r="B1405" s="30" t="s">
        <v>2093</v>
      </c>
      <c r="C1405" s="18" t="s">
        <v>287</v>
      </c>
      <c r="D1405" s="169" t="s">
        <v>19</v>
      </c>
      <c r="E1405" s="144" t="str">
        <f>VLOOKUP(D1405,'pomocna tabulka'!$B$2:$D$12,3,0)</f>
        <v>Úrad vlády SR</v>
      </c>
      <c r="F1405" s="152" t="str">
        <f>+IFERROR(VLOOKUP(VALUE(MID($B1405,11,1)),'pomocna tabulka'!$F$2:$G$7,2,0),"")</f>
        <v>Priebežná platba</v>
      </c>
      <c r="G1405" s="19" t="s">
        <v>256</v>
      </c>
      <c r="H1405" s="29">
        <v>9643.34</v>
      </c>
      <c r="I1405" s="19" t="s">
        <v>257</v>
      </c>
      <c r="J1405" s="88">
        <v>1701.77</v>
      </c>
      <c r="K1405" s="123"/>
      <c r="L1405" s="88">
        <v>0</v>
      </c>
      <c r="M1405" s="59">
        <f t="shared" si="40"/>
        <v>11345.11</v>
      </c>
      <c r="N1405" s="87">
        <v>45891</v>
      </c>
      <c r="O1405" s="19" t="s">
        <v>955</v>
      </c>
    </row>
    <row r="1406" spans="2:15">
      <c r="B1406" s="30" t="s">
        <v>2094</v>
      </c>
      <c r="C1406" s="18" t="s">
        <v>276</v>
      </c>
      <c r="D1406" s="169" t="s">
        <v>29</v>
      </c>
      <c r="E1406" s="144" t="str">
        <f>VLOOKUP(D1406,'pomocna tabulka'!$B$2:$D$12,3,0)</f>
        <v>MIRRI SR</v>
      </c>
      <c r="F1406" s="152" t="str">
        <f>+IFERROR(VLOOKUP(VALUE(MID($B1406,11,1)),'pomocna tabulka'!$F$2:$G$7,2,0),"")</f>
        <v>Priebežná platba</v>
      </c>
      <c r="G1406" s="19" t="s">
        <v>197</v>
      </c>
      <c r="H1406" s="29">
        <v>72423.490000000005</v>
      </c>
      <c r="I1406" s="19" t="s">
        <v>198</v>
      </c>
      <c r="J1406" s="88">
        <v>5964.28</v>
      </c>
      <c r="K1406" s="123"/>
      <c r="L1406" s="88">
        <v>0</v>
      </c>
      <c r="M1406" s="59">
        <f t="shared" si="40"/>
        <v>78387.77</v>
      </c>
      <c r="N1406" s="87">
        <v>45891</v>
      </c>
      <c r="O1406" s="19" t="s">
        <v>955</v>
      </c>
    </row>
    <row r="1407" spans="2:15">
      <c r="B1407" s="30" t="s">
        <v>2095</v>
      </c>
      <c r="C1407" s="18" t="s">
        <v>1970</v>
      </c>
      <c r="D1407" s="169" t="s">
        <v>314</v>
      </c>
      <c r="E1407" s="144" t="str">
        <f>VLOOKUP(D1407,'pomocna tabulka'!$B$2:$D$12,3,0)</f>
        <v xml:space="preserve">Slovenská inovačná a energetická agentúra </v>
      </c>
      <c r="F1407" s="152" t="str">
        <f>+IFERROR(VLOOKUP(VALUE(MID($B1407,11,1)),'pomocna tabulka'!$F$2:$G$7,2,0),"")</f>
        <v>Priebežná platba</v>
      </c>
      <c r="G1407" s="19" t="s">
        <v>315</v>
      </c>
      <c r="H1407" s="29">
        <v>1125.75</v>
      </c>
      <c r="I1407" s="19" t="s">
        <v>31</v>
      </c>
      <c r="J1407" s="88">
        <v>1688.63</v>
      </c>
      <c r="K1407" s="123"/>
      <c r="L1407" s="88">
        <v>0</v>
      </c>
      <c r="M1407" s="59">
        <f t="shared" si="40"/>
        <v>2814.38</v>
      </c>
      <c r="N1407" s="87">
        <v>45891</v>
      </c>
      <c r="O1407" s="19" t="s">
        <v>955</v>
      </c>
    </row>
    <row r="1408" spans="2:15" ht="26.25">
      <c r="B1408" s="30" t="s">
        <v>2096</v>
      </c>
      <c r="C1408" s="18" t="s">
        <v>118</v>
      </c>
      <c r="D1408" s="169" t="s">
        <v>29</v>
      </c>
      <c r="E1408" s="144" t="str">
        <f>VLOOKUP(D1408,'pomocna tabulka'!$B$2:$D$12,3,0)</f>
        <v>MIRRI SR</v>
      </c>
      <c r="F1408" s="152" t="str">
        <f>+IFERROR(VLOOKUP(VALUE(MID($B1408,11,1)),'pomocna tabulka'!$F$2:$G$7,2,0),"")</f>
        <v>Priebežná platba</v>
      </c>
      <c r="G1408" s="19" t="s">
        <v>30</v>
      </c>
      <c r="H1408" s="29">
        <v>551389.74</v>
      </c>
      <c r="I1408" s="19" t="s">
        <v>31</v>
      </c>
      <c r="J1408" s="88">
        <v>183954.27</v>
      </c>
      <c r="K1408" s="19" t="s">
        <v>65</v>
      </c>
      <c r="L1408" s="88">
        <v>53144.1</v>
      </c>
      <c r="M1408" s="59">
        <f t="shared" si="40"/>
        <v>788488.11</v>
      </c>
      <c r="N1408" s="190">
        <v>45891</v>
      </c>
      <c r="O1408" s="136" t="s">
        <v>36</v>
      </c>
    </row>
    <row r="1409" spans="2:15">
      <c r="B1409" s="30" t="s">
        <v>2097</v>
      </c>
      <c r="C1409" s="18" t="s">
        <v>2098</v>
      </c>
      <c r="D1409" s="169" t="s">
        <v>29</v>
      </c>
      <c r="E1409" s="144" t="str">
        <f>VLOOKUP(D1409,'pomocna tabulka'!$B$2:$D$12,3,0)</f>
        <v>MIRRI SR</v>
      </c>
      <c r="F1409" s="152" t="str">
        <f>+IFERROR(VLOOKUP(VALUE(MID($B1409,11,1)),'pomocna tabulka'!$F$2:$G$7,2,0),"")</f>
        <v>Zálohová platba</v>
      </c>
      <c r="G1409" s="19" t="s">
        <v>30</v>
      </c>
      <c r="H1409" s="29">
        <v>158066</v>
      </c>
      <c r="I1409" s="19" t="s">
        <v>31</v>
      </c>
      <c r="J1409" s="88">
        <v>41934</v>
      </c>
      <c r="K1409" s="123"/>
      <c r="L1409" s="88">
        <v>0</v>
      </c>
      <c r="M1409" s="59">
        <f t="shared" si="40"/>
        <v>200000</v>
      </c>
      <c r="N1409" s="87">
        <v>45894</v>
      </c>
      <c r="O1409" s="19" t="s">
        <v>955</v>
      </c>
    </row>
    <row r="1410" spans="2:15">
      <c r="B1410" s="30" t="s">
        <v>2099</v>
      </c>
      <c r="C1410" s="18" t="s">
        <v>847</v>
      </c>
      <c r="D1410" s="169" t="s">
        <v>314</v>
      </c>
      <c r="E1410" s="144" t="str">
        <f>VLOOKUP(D1410,'pomocna tabulka'!$B$2:$D$12,3,0)</f>
        <v xml:space="preserve">Slovenská inovačná a energetická agentúra </v>
      </c>
      <c r="F1410" s="152" t="str">
        <f>+IFERROR(VLOOKUP(VALUE(MID($B1410,11,1)),'pomocna tabulka'!$F$2:$G$7,2,0),"")</f>
        <v>Predfinancovanie</v>
      </c>
      <c r="G1410" s="19" t="s">
        <v>315</v>
      </c>
      <c r="H1410" s="29">
        <v>121464.24</v>
      </c>
      <c r="I1410" s="19" t="s">
        <v>31</v>
      </c>
      <c r="J1410" s="88">
        <v>21434.86</v>
      </c>
      <c r="K1410" s="123"/>
      <c r="L1410" s="88">
        <v>0</v>
      </c>
      <c r="M1410" s="59">
        <f t="shared" si="40"/>
        <v>142899.1</v>
      </c>
      <c r="N1410" s="87">
        <v>45894</v>
      </c>
      <c r="O1410" s="19" t="s">
        <v>955</v>
      </c>
    </row>
    <row r="1411" spans="2:15">
      <c r="B1411" s="30" t="s">
        <v>2100</v>
      </c>
      <c r="C1411" s="18" t="s">
        <v>107</v>
      </c>
      <c r="D1411" s="169" t="s">
        <v>19</v>
      </c>
      <c r="E1411" s="144" t="str">
        <f>VLOOKUP(D1411,'pomocna tabulka'!$B$2:$D$12,3,0)</f>
        <v>Úrad vlády SR</v>
      </c>
      <c r="F1411" s="152" t="str">
        <f>+IFERROR(VLOOKUP(VALUE(MID($B1411,11,1)),'pomocna tabulka'!$F$2:$G$7,2,0),"")</f>
        <v>Priebežná platba</v>
      </c>
      <c r="G1411" s="19" t="s">
        <v>256</v>
      </c>
      <c r="H1411" s="29">
        <v>2451.64</v>
      </c>
      <c r="I1411" s="19" t="s">
        <v>257</v>
      </c>
      <c r="J1411" s="88">
        <v>432.64</v>
      </c>
      <c r="K1411" s="123"/>
      <c r="L1411" s="88">
        <v>0</v>
      </c>
      <c r="M1411" s="59">
        <f t="shared" si="40"/>
        <v>2884.2799999999997</v>
      </c>
      <c r="N1411" s="87">
        <v>45894</v>
      </c>
      <c r="O1411" s="19" t="s">
        <v>955</v>
      </c>
    </row>
    <row r="1412" spans="2:15">
      <c r="B1412" s="30" t="s">
        <v>2101</v>
      </c>
      <c r="C1412" s="18" t="s">
        <v>917</v>
      </c>
      <c r="D1412" s="169" t="s">
        <v>19</v>
      </c>
      <c r="E1412" s="144" t="str">
        <f>VLOOKUP(D1412,'pomocna tabulka'!$B$2:$D$12,3,0)</f>
        <v>Úrad vlády SR</v>
      </c>
      <c r="F1412" s="152" t="str">
        <f>+IFERROR(VLOOKUP(VALUE(MID($B1412,11,1)),'pomocna tabulka'!$F$2:$G$7,2,0),"")</f>
        <v>Priebežná platba</v>
      </c>
      <c r="G1412" s="19" t="s">
        <v>256</v>
      </c>
      <c r="H1412" s="29">
        <v>4506.72</v>
      </c>
      <c r="I1412" s="19" t="s">
        <v>257</v>
      </c>
      <c r="J1412" s="88">
        <v>795.3</v>
      </c>
      <c r="K1412" s="123"/>
      <c r="L1412" s="88">
        <v>0</v>
      </c>
      <c r="M1412" s="59">
        <f t="shared" si="40"/>
        <v>5302.02</v>
      </c>
      <c r="N1412" s="87">
        <v>45894</v>
      </c>
      <c r="O1412" s="19" t="s">
        <v>955</v>
      </c>
    </row>
    <row r="1413" spans="2:15">
      <c r="B1413" s="30" t="s">
        <v>2102</v>
      </c>
      <c r="C1413" s="18" t="s">
        <v>2103</v>
      </c>
      <c r="D1413" s="169" t="s">
        <v>314</v>
      </c>
      <c r="E1413" s="144" t="str">
        <f>VLOOKUP(D1413,'pomocna tabulka'!$B$2:$D$12,3,0)</f>
        <v xml:space="preserve">Slovenská inovačná a energetická agentúra </v>
      </c>
      <c r="F1413" s="152" t="str">
        <f>+IFERROR(VLOOKUP(VALUE(MID($B1413,11,1)),'pomocna tabulka'!$F$2:$G$7,2,0),"")</f>
        <v>Predfinancovanie</v>
      </c>
      <c r="G1413" s="19" t="s">
        <v>315</v>
      </c>
      <c r="H1413" s="29">
        <v>108760.43</v>
      </c>
      <c r="I1413" s="19" t="s">
        <v>31</v>
      </c>
      <c r="J1413" s="88">
        <v>19193.02</v>
      </c>
      <c r="K1413" s="123"/>
      <c r="L1413" s="88">
        <v>0</v>
      </c>
      <c r="M1413" s="59">
        <f t="shared" si="40"/>
        <v>127953.45</v>
      </c>
      <c r="N1413" s="87">
        <v>45894</v>
      </c>
      <c r="O1413" s="19" t="s">
        <v>955</v>
      </c>
    </row>
    <row r="1414" spans="2:15">
      <c r="B1414" s="30" t="s">
        <v>2104</v>
      </c>
      <c r="C1414" s="18" t="s">
        <v>2105</v>
      </c>
      <c r="D1414" s="169" t="s">
        <v>314</v>
      </c>
      <c r="E1414" s="144" t="str">
        <f>VLOOKUP(D1414,'pomocna tabulka'!$B$2:$D$12,3,0)</f>
        <v xml:space="preserve">Slovenská inovačná a energetická agentúra </v>
      </c>
      <c r="F1414" s="152" t="str">
        <f>+IFERROR(VLOOKUP(VALUE(MID($B1414,11,1)),'pomocna tabulka'!$F$2:$G$7,2,0),"")</f>
        <v>Predfinancovanie</v>
      </c>
      <c r="G1414" s="19" t="s">
        <v>315</v>
      </c>
      <c r="H1414" s="29">
        <v>124614.52</v>
      </c>
      <c r="I1414" s="19" t="s">
        <v>31</v>
      </c>
      <c r="J1414" s="88">
        <v>21990.799999999999</v>
      </c>
      <c r="K1414" s="123"/>
      <c r="L1414" s="88">
        <v>0</v>
      </c>
      <c r="M1414" s="59">
        <f t="shared" si="40"/>
        <v>146605.32</v>
      </c>
      <c r="N1414" s="87">
        <v>45894</v>
      </c>
      <c r="O1414" s="19" t="s">
        <v>955</v>
      </c>
    </row>
    <row r="1415" spans="2:15">
      <c r="B1415" s="30" t="s">
        <v>2106</v>
      </c>
      <c r="C1415" s="18" t="s">
        <v>2107</v>
      </c>
      <c r="D1415" s="169" t="s">
        <v>314</v>
      </c>
      <c r="E1415" s="144" t="str">
        <f>VLOOKUP(D1415,'pomocna tabulka'!$B$2:$D$12,3,0)</f>
        <v xml:space="preserve">Slovenská inovačná a energetická agentúra </v>
      </c>
      <c r="F1415" s="152" t="str">
        <f>+IFERROR(VLOOKUP(VALUE(MID($B1415,11,1)),'pomocna tabulka'!$F$2:$G$7,2,0),"")</f>
        <v>Priebežná platba</v>
      </c>
      <c r="G1415" s="19" t="s">
        <v>315</v>
      </c>
      <c r="H1415" s="29">
        <v>4845</v>
      </c>
      <c r="I1415" s="19" t="s">
        <v>31</v>
      </c>
      <c r="J1415" s="88">
        <v>855</v>
      </c>
      <c r="K1415" s="123"/>
      <c r="L1415" s="88">
        <v>0</v>
      </c>
      <c r="M1415" s="59">
        <f t="shared" si="40"/>
        <v>5700</v>
      </c>
      <c r="N1415" s="87">
        <v>45894</v>
      </c>
      <c r="O1415" s="19" t="s">
        <v>955</v>
      </c>
    </row>
    <row r="1416" spans="2:15" ht="26.25">
      <c r="B1416" s="30" t="s">
        <v>2108</v>
      </c>
      <c r="C1416" s="18" t="s">
        <v>2109</v>
      </c>
      <c r="D1416" s="169" t="s">
        <v>29</v>
      </c>
      <c r="E1416" s="144" t="str">
        <f>VLOOKUP(D1416,'pomocna tabulka'!$B$2:$D$12,3,0)</f>
        <v>MIRRI SR</v>
      </c>
      <c r="F1416" s="152" t="str">
        <f>+IFERROR(VLOOKUP(VALUE(MID($B1416,11,1)),'pomocna tabulka'!$F$2:$G$7,2,0),"")</f>
        <v>Zálohová platba</v>
      </c>
      <c r="G1416" s="19" t="s">
        <v>197</v>
      </c>
      <c r="H1416" s="29">
        <v>557701.43999999994</v>
      </c>
      <c r="I1416" s="19" t="s">
        <v>198</v>
      </c>
      <c r="J1416" s="88">
        <v>45928.35</v>
      </c>
      <c r="K1416" s="123"/>
      <c r="L1416" s="88">
        <v>0</v>
      </c>
      <c r="M1416" s="59">
        <f t="shared" ref="M1416:M1419" si="41">SUM(H1416+J1416+L1416)</f>
        <v>603629.78999999992</v>
      </c>
      <c r="N1416" s="87">
        <v>45894</v>
      </c>
      <c r="O1416" s="19" t="s">
        <v>955</v>
      </c>
    </row>
    <row r="1417" spans="2:15" ht="26.25">
      <c r="B1417" s="30" t="s">
        <v>2110</v>
      </c>
      <c r="C1417" s="18" t="s">
        <v>2109</v>
      </c>
      <c r="D1417" s="169" t="s">
        <v>29</v>
      </c>
      <c r="E1417" s="144" t="str">
        <f>VLOOKUP(D1417,'pomocna tabulka'!$B$2:$D$12,3,0)</f>
        <v>MIRRI SR</v>
      </c>
      <c r="F1417" s="152" t="str">
        <f>+IFERROR(VLOOKUP(VALUE(MID($B1417,11,1)),'pomocna tabulka'!$F$2:$G$7,2,0),"")</f>
        <v>Zálohová platba</v>
      </c>
      <c r="G1417" s="19" t="s">
        <v>197</v>
      </c>
      <c r="H1417" s="29">
        <v>121545.27</v>
      </c>
      <c r="I1417" s="19" t="s">
        <v>198</v>
      </c>
      <c r="J1417" s="88">
        <v>10009.61</v>
      </c>
      <c r="K1417" s="123"/>
      <c r="L1417" s="88">
        <v>0</v>
      </c>
      <c r="M1417" s="59">
        <f t="shared" si="41"/>
        <v>131554.88</v>
      </c>
      <c r="N1417" s="87">
        <v>45894</v>
      </c>
      <c r="O1417" s="19" t="s">
        <v>955</v>
      </c>
    </row>
    <row r="1418" spans="2:15">
      <c r="B1418" s="30" t="s">
        <v>2111</v>
      </c>
      <c r="C1418" s="18" t="s">
        <v>440</v>
      </c>
      <c r="D1418" s="169" t="s">
        <v>19</v>
      </c>
      <c r="E1418" s="144" t="str">
        <f>VLOOKUP(D1418,'pomocna tabulka'!$B$2:$D$12,3,0)</f>
        <v>Úrad vlády SR</v>
      </c>
      <c r="F1418" s="152" t="str">
        <f>+IFERROR(VLOOKUP(VALUE(MID($B1418,11,1)),'pomocna tabulka'!$F$2:$G$7,2,0),"")</f>
        <v>Priebežná platba</v>
      </c>
      <c r="G1418" s="19" t="s">
        <v>256</v>
      </c>
      <c r="H1418" s="29">
        <v>27627.18</v>
      </c>
      <c r="I1418" s="19" t="s">
        <v>257</v>
      </c>
      <c r="J1418" s="88">
        <v>4875.3900000000003</v>
      </c>
      <c r="K1418" s="123"/>
      <c r="L1418" s="88">
        <v>0</v>
      </c>
      <c r="M1418" s="59">
        <f t="shared" si="41"/>
        <v>32502.57</v>
      </c>
      <c r="N1418" s="87">
        <v>45894</v>
      </c>
      <c r="O1418" s="19" t="s">
        <v>955</v>
      </c>
    </row>
    <row r="1419" spans="2:15">
      <c r="B1419" s="30" t="s">
        <v>2112</v>
      </c>
      <c r="C1419" s="18" t="s">
        <v>2113</v>
      </c>
      <c r="D1419" s="169" t="s">
        <v>314</v>
      </c>
      <c r="E1419" s="144" t="str">
        <f>VLOOKUP(D1419,'pomocna tabulka'!$B$2:$D$12,3,0)</f>
        <v xml:space="preserve">Slovenská inovačná a energetická agentúra </v>
      </c>
      <c r="F1419" s="152" t="str">
        <f>+IFERROR(VLOOKUP(VALUE(MID($B1419,11,1)),'pomocna tabulka'!$F$2:$G$7,2,0),"")</f>
        <v>Priebežná platba</v>
      </c>
      <c r="G1419" s="19" t="s">
        <v>1198</v>
      </c>
      <c r="H1419" s="29">
        <v>22246.2</v>
      </c>
      <c r="I1419" s="19" t="s">
        <v>1199</v>
      </c>
      <c r="J1419" s="88">
        <v>3925.8</v>
      </c>
      <c r="K1419" s="123"/>
      <c r="L1419" s="88">
        <v>0</v>
      </c>
      <c r="M1419" s="59">
        <f t="shared" si="41"/>
        <v>26172</v>
      </c>
      <c r="N1419" s="87">
        <v>45894</v>
      </c>
      <c r="O1419" s="19" t="s">
        <v>955</v>
      </c>
    </row>
    <row r="1420" spans="2:15" ht="26.25">
      <c r="B1420" s="30" t="s">
        <v>2114</v>
      </c>
      <c r="C1420" s="18" t="s">
        <v>2115</v>
      </c>
      <c r="D1420" s="169" t="s">
        <v>29</v>
      </c>
      <c r="E1420" s="144" t="str">
        <f>VLOOKUP(D1420,'pomocna tabulka'!$B$2:$D$12,3,0)</f>
        <v>MIRRI SR</v>
      </c>
      <c r="F1420" s="152" t="str">
        <f>+IFERROR(VLOOKUP(VALUE(MID($B1420,11,1)),'pomocna tabulka'!$F$2:$G$7,2,0),"")</f>
        <v>Priebežná platba</v>
      </c>
      <c r="G1420" s="19" t="s">
        <v>30</v>
      </c>
      <c r="H1420" s="29">
        <v>104711.29</v>
      </c>
      <c r="I1420" s="19" t="s">
        <v>31</v>
      </c>
      <c r="J1420" s="88">
        <v>22954.75</v>
      </c>
      <c r="K1420" s="19" t="s">
        <v>65</v>
      </c>
      <c r="L1420" s="88">
        <v>10092.290000000001</v>
      </c>
      <c r="M1420" s="59">
        <f t="shared" ref="M1420:M1479" si="42">SUM(H1420+J1420+L1420)</f>
        <v>137758.32999999999</v>
      </c>
      <c r="N1420" s="87">
        <v>45894</v>
      </c>
      <c r="O1420" s="136" t="s">
        <v>36</v>
      </c>
    </row>
    <row r="1421" spans="2:15">
      <c r="B1421" s="30" t="s">
        <v>2116</v>
      </c>
      <c r="C1421" s="18" t="s">
        <v>301</v>
      </c>
      <c r="D1421" s="169" t="s">
        <v>19</v>
      </c>
      <c r="E1421" s="144" t="str">
        <f>VLOOKUP(D1421,'pomocna tabulka'!$B$2:$D$12,3,0)</f>
        <v>Úrad vlády SR</v>
      </c>
      <c r="F1421" s="152" t="str">
        <f>+IFERROR(VLOOKUP(VALUE(MID($B1421,11,1)),'pomocna tabulka'!$F$2:$G$7,2,0),"")</f>
        <v>Priebežná platba</v>
      </c>
      <c r="G1421" s="19" t="s">
        <v>256</v>
      </c>
      <c r="H1421" s="113">
        <v>13356.53</v>
      </c>
      <c r="I1421" s="19" t="s">
        <v>257</v>
      </c>
      <c r="J1421" s="88">
        <v>2357.04</v>
      </c>
      <c r="K1421" s="123"/>
      <c r="L1421" s="88">
        <v>0</v>
      </c>
      <c r="M1421" s="59">
        <f t="shared" si="42"/>
        <v>15713.57</v>
      </c>
      <c r="N1421" s="87">
        <v>45894</v>
      </c>
      <c r="O1421" s="19" t="s">
        <v>955</v>
      </c>
    </row>
    <row r="1422" spans="2:15">
      <c r="B1422" s="30" t="s">
        <v>2117</v>
      </c>
      <c r="C1422" s="18" t="s">
        <v>2118</v>
      </c>
      <c r="D1422" s="169" t="s">
        <v>29</v>
      </c>
      <c r="E1422" s="144" t="str">
        <f>VLOOKUP(D1422,'pomocna tabulka'!$B$2:$D$12,3,0)</f>
        <v>MIRRI SR</v>
      </c>
      <c r="F1422" s="152" t="str">
        <f>+IFERROR(VLOOKUP(VALUE(MID($B1422,11,1)),'pomocna tabulka'!$F$2:$G$7,2,0),"")</f>
        <v>Predfinancovanie</v>
      </c>
      <c r="G1422" s="19" t="s">
        <v>30</v>
      </c>
      <c r="H1422" s="29">
        <v>203194.52</v>
      </c>
      <c r="I1422" s="19" t="s">
        <v>31</v>
      </c>
      <c r="J1422" s="88">
        <v>16733.66</v>
      </c>
      <c r="K1422" s="123"/>
      <c r="L1422" s="88">
        <v>0</v>
      </c>
      <c r="M1422" s="59">
        <f t="shared" si="42"/>
        <v>219928.18</v>
      </c>
      <c r="N1422" s="87">
        <v>45895</v>
      </c>
      <c r="O1422" s="19" t="s">
        <v>955</v>
      </c>
    </row>
    <row r="1423" spans="2:15">
      <c r="B1423" s="30" t="s">
        <v>2119</v>
      </c>
      <c r="C1423" s="18" t="s">
        <v>2120</v>
      </c>
      <c r="D1423" s="169" t="s">
        <v>19</v>
      </c>
      <c r="E1423" s="144" t="str">
        <f>VLOOKUP(D1423,'pomocna tabulka'!$B$2:$D$12,3,0)</f>
        <v>Úrad vlády SR</v>
      </c>
      <c r="F1423" s="152" t="str">
        <f>+IFERROR(VLOOKUP(VALUE(MID($B1423,11,1)),'pomocna tabulka'!$F$2:$G$7,2,0),"")</f>
        <v>Zálohová platba</v>
      </c>
      <c r="G1423" s="19" t="s">
        <v>256</v>
      </c>
      <c r="H1423" s="29">
        <v>91375</v>
      </c>
      <c r="I1423" s="19" t="s">
        <v>257</v>
      </c>
      <c r="J1423" s="88">
        <v>16125</v>
      </c>
      <c r="K1423" s="123"/>
      <c r="L1423" s="88">
        <v>0</v>
      </c>
      <c r="M1423" s="59">
        <f t="shared" si="42"/>
        <v>107500</v>
      </c>
      <c r="N1423" s="87">
        <v>45895</v>
      </c>
      <c r="O1423" s="19" t="s">
        <v>955</v>
      </c>
    </row>
    <row r="1424" spans="2:15">
      <c r="B1424" s="30" t="s">
        <v>2121</v>
      </c>
      <c r="C1424" s="18" t="s">
        <v>547</v>
      </c>
      <c r="D1424" s="169" t="s">
        <v>19</v>
      </c>
      <c r="E1424" s="144" t="str">
        <f>VLOOKUP(D1424,'pomocna tabulka'!$B$2:$D$12,3,0)</f>
        <v>Úrad vlády SR</v>
      </c>
      <c r="F1424" s="152" t="str">
        <f>+IFERROR(VLOOKUP(VALUE(MID($B1424,11,1)),'pomocna tabulka'!$F$2:$G$7,2,0),"")</f>
        <v>Priebežná platba</v>
      </c>
      <c r="G1424" s="19" t="s">
        <v>256</v>
      </c>
      <c r="H1424" s="29">
        <v>4903.28</v>
      </c>
      <c r="I1424" s="19" t="s">
        <v>257</v>
      </c>
      <c r="J1424" s="88">
        <v>865.29</v>
      </c>
      <c r="K1424" s="123"/>
      <c r="L1424" s="88">
        <v>0</v>
      </c>
      <c r="M1424" s="59">
        <f t="shared" si="42"/>
        <v>5768.57</v>
      </c>
      <c r="N1424" s="87">
        <v>45895</v>
      </c>
      <c r="O1424" s="19" t="s">
        <v>955</v>
      </c>
    </row>
    <row r="1425" spans="2:15">
      <c r="B1425" s="30" t="s">
        <v>2122</v>
      </c>
      <c r="C1425" s="18" t="s">
        <v>377</v>
      </c>
      <c r="D1425" s="169" t="s">
        <v>19</v>
      </c>
      <c r="E1425" s="144" t="str">
        <f>VLOOKUP(D1425,'pomocna tabulka'!$B$2:$D$12,3,0)</f>
        <v>Úrad vlády SR</v>
      </c>
      <c r="F1425" s="152" t="str">
        <f>+IFERROR(VLOOKUP(VALUE(MID($B1425,11,1)),'pomocna tabulka'!$F$2:$G$7,2,0),"")</f>
        <v>Priebežná platba</v>
      </c>
      <c r="G1425" s="19" t="s">
        <v>256</v>
      </c>
      <c r="H1425" s="29">
        <v>7255.74</v>
      </c>
      <c r="I1425" s="19" t="s">
        <v>257</v>
      </c>
      <c r="J1425" s="88">
        <v>1280.42</v>
      </c>
      <c r="K1425" s="123"/>
      <c r="L1425" s="88">
        <v>0</v>
      </c>
      <c r="M1425" s="59">
        <f t="shared" si="42"/>
        <v>8536.16</v>
      </c>
      <c r="N1425" s="87">
        <v>45895</v>
      </c>
      <c r="O1425" s="19" t="s">
        <v>955</v>
      </c>
    </row>
    <row r="1426" spans="2:15">
      <c r="B1426" s="30" t="s">
        <v>2123</v>
      </c>
      <c r="C1426" s="18" t="s">
        <v>97</v>
      </c>
      <c r="D1426" s="169" t="s">
        <v>19</v>
      </c>
      <c r="E1426" s="144" t="str">
        <f>VLOOKUP(D1426,'pomocna tabulka'!$B$2:$D$12,3,0)</f>
        <v>Úrad vlády SR</v>
      </c>
      <c r="F1426" s="152" t="str">
        <f>+IFERROR(VLOOKUP(VALUE(MID($B1426,11,1)),'pomocna tabulka'!$F$2:$G$7,2,0),"")</f>
        <v>Priebežná platba</v>
      </c>
      <c r="G1426" s="19" t="s">
        <v>256</v>
      </c>
      <c r="H1426" s="29">
        <v>9707.3700000000008</v>
      </c>
      <c r="I1426" s="19" t="s">
        <v>257</v>
      </c>
      <c r="J1426" s="88">
        <v>1713.07</v>
      </c>
      <c r="K1426" s="123"/>
      <c r="L1426" s="88">
        <v>0</v>
      </c>
      <c r="M1426" s="59">
        <f t="shared" si="42"/>
        <v>11420.44</v>
      </c>
      <c r="N1426" s="87">
        <v>45895</v>
      </c>
      <c r="O1426" s="19" t="s">
        <v>955</v>
      </c>
    </row>
    <row r="1427" spans="2:15">
      <c r="B1427" s="30" t="s">
        <v>2124</v>
      </c>
      <c r="C1427" s="18" t="s">
        <v>917</v>
      </c>
      <c r="D1427" s="169" t="s">
        <v>29</v>
      </c>
      <c r="E1427" s="144" t="str">
        <f>VLOOKUP(D1427,'pomocna tabulka'!$B$2:$D$12,3,0)</f>
        <v>MIRRI SR</v>
      </c>
      <c r="F1427" s="152" t="str">
        <f>+IFERROR(VLOOKUP(VALUE(MID($B1427,11,1)),'pomocna tabulka'!$F$2:$G$7,2,0),"")</f>
        <v>Priebežná platba</v>
      </c>
      <c r="G1427" s="19" t="s">
        <v>30</v>
      </c>
      <c r="H1427" s="29">
        <v>38465.440000000002</v>
      </c>
      <c r="I1427" s="19" t="s">
        <v>31</v>
      </c>
      <c r="J1427" s="88">
        <v>8432.3700000000008</v>
      </c>
      <c r="K1427" s="19" t="s">
        <v>65</v>
      </c>
      <c r="L1427" s="88">
        <v>3707.38</v>
      </c>
      <c r="M1427" s="59">
        <f t="shared" si="42"/>
        <v>50605.19</v>
      </c>
      <c r="N1427" s="87">
        <v>45895</v>
      </c>
      <c r="O1427" s="19" t="s">
        <v>955</v>
      </c>
    </row>
    <row r="1428" spans="2:15">
      <c r="B1428" s="30" t="s">
        <v>2125</v>
      </c>
      <c r="C1428" s="18" t="s">
        <v>2126</v>
      </c>
      <c r="D1428" s="169" t="s">
        <v>29</v>
      </c>
      <c r="E1428" s="144" t="str">
        <f>VLOOKUP(D1428,'pomocna tabulka'!$B$2:$D$12,3,0)</f>
        <v>MIRRI SR</v>
      </c>
      <c r="F1428" s="152" t="str">
        <f>+IFERROR(VLOOKUP(VALUE(MID($B1428,11,1)),'pomocna tabulka'!$F$2:$G$7,2,0),"")</f>
        <v>Zálohová platba</v>
      </c>
      <c r="G1428" s="19" t="s">
        <v>30</v>
      </c>
      <c r="H1428" s="29">
        <v>105942.34</v>
      </c>
      <c r="I1428" s="19" t="s">
        <v>31</v>
      </c>
      <c r="J1428" s="88">
        <v>8724.66</v>
      </c>
      <c r="K1428" s="123"/>
      <c r="L1428" s="88">
        <v>0</v>
      </c>
      <c r="M1428" s="59">
        <f t="shared" si="42"/>
        <v>114667</v>
      </c>
      <c r="N1428" s="87">
        <v>45895</v>
      </c>
      <c r="O1428" s="19" t="s">
        <v>955</v>
      </c>
    </row>
    <row r="1429" spans="2:15">
      <c r="B1429" s="30" t="s">
        <v>2127</v>
      </c>
      <c r="C1429" s="18" t="s">
        <v>311</v>
      </c>
      <c r="D1429" s="169" t="s">
        <v>19</v>
      </c>
      <c r="E1429" s="144" t="str">
        <f>VLOOKUP(D1429,'pomocna tabulka'!$B$2:$D$12,3,0)</f>
        <v>Úrad vlády SR</v>
      </c>
      <c r="F1429" s="152" t="str">
        <f>+IFERROR(VLOOKUP(VALUE(MID($B1429,11,1)),'pomocna tabulka'!$F$2:$G$7,2,0),"")</f>
        <v>Priebežná platba</v>
      </c>
      <c r="G1429" s="19" t="s">
        <v>256</v>
      </c>
      <c r="H1429" s="29">
        <v>4903.33</v>
      </c>
      <c r="I1429" s="19" t="s">
        <v>257</v>
      </c>
      <c r="J1429" s="88">
        <v>865.29</v>
      </c>
      <c r="K1429" s="123"/>
      <c r="L1429" s="88">
        <v>0</v>
      </c>
      <c r="M1429" s="59">
        <f t="shared" si="42"/>
        <v>5768.62</v>
      </c>
      <c r="N1429" s="87">
        <v>45895</v>
      </c>
      <c r="O1429" s="19" t="s">
        <v>955</v>
      </c>
    </row>
    <row r="1430" spans="2:15">
      <c r="B1430" s="30" t="s">
        <v>2128</v>
      </c>
      <c r="C1430" s="18" t="s">
        <v>178</v>
      </c>
      <c r="D1430" s="169" t="s">
        <v>19</v>
      </c>
      <c r="E1430" s="144" t="str">
        <f>VLOOKUP(D1430,'pomocna tabulka'!$B$2:$D$12,3,0)</f>
        <v>Úrad vlády SR</v>
      </c>
      <c r="F1430" s="152" t="str">
        <f>+IFERROR(VLOOKUP(VALUE(MID($B1430,11,1)),'pomocna tabulka'!$F$2:$G$7,2,0),"")</f>
        <v>Priebežná platba</v>
      </c>
      <c r="G1430" s="19" t="s">
        <v>256</v>
      </c>
      <c r="H1430" s="29">
        <v>18962.91</v>
      </c>
      <c r="I1430" s="19" t="s">
        <v>257</v>
      </c>
      <c r="J1430" s="88">
        <v>3346.39</v>
      </c>
      <c r="K1430" s="123"/>
      <c r="L1430" s="88">
        <v>0</v>
      </c>
      <c r="M1430" s="59">
        <f t="shared" si="42"/>
        <v>22309.3</v>
      </c>
      <c r="N1430" s="87">
        <v>45895</v>
      </c>
      <c r="O1430" s="19" t="s">
        <v>955</v>
      </c>
    </row>
    <row r="1431" spans="2:15">
      <c r="B1431" s="30" t="s">
        <v>2129</v>
      </c>
      <c r="C1431" s="18" t="s">
        <v>882</v>
      </c>
      <c r="D1431" s="169" t="s">
        <v>19</v>
      </c>
      <c r="E1431" s="144" t="str">
        <f>VLOOKUP(D1431,'pomocna tabulka'!$B$2:$D$12,3,0)</f>
        <v>Úrad vlády SR</v>
      </c>
      <c r="F1431" s="152" t="str">
        <f>+IFERROR(VLOOKUP(VALUE(MID($B1431,11,1)),'pomocna tabulka'!$F$2:$G$7,2,0),"")</f>
        <v>Priebežná platba</v>
      </c>
      <c r="G1431" s="19" t="s">
        <v>256</v>
      </c>
      <c r="H1431" s="29">
        <v>14709.93</v>
      </c>
      <c r="I1431" s="19" t="s">
        <v>257</v>
      </c>
      <c r="J1431" s="88">
        <v>2595.87</v>
      </c>
      <c r="K1431" s="123"/>
      <c r="L1431" s="88">
        <v>0</v>
      </c>
      <c r="M1431" s="59">
        <f t="shared" si="42"/>
        <v>17305.8</v>
      </c>
      <c r="N1431" s="87">
        <v>45895</v>
      </c>
      <c r="O1431" s="19" t="s">
        <v>955</v>
      </c>
    </row>
    <row r="1432" spans="2:15">
      <c r="B1432" s="30" t="s">
        <v>2130</v>
      </c>
      <c r="C1432" s="18" t="s">
        <v>808</v>
      </c>
      <c r="D1432" s="169" t="s">
        <v>314</v>
      </c>
      <c r="E1432" s="144" t="str">
        <f>VLOOKUP(D1432,'pomocna tabulka'!$B$2:$D$12,3,0)</f>
        <v xml:space="preserve">Slovenská inovačná a energetická agentúra </v>
      </c>
      <c r="F1432" s="152" t="str">
        <f>+IFERROR(VLOOKUP(VALUE(MID($B1432,11,1)),'pomocna tabulka'!$F$2:$G$7,2,0),"")</f>
        <v>Priebežná platba</v>
      </c>
      <c r="G1432" s="19" t="s">
        <v>315</v>
      </c>
      <c r="H1432" s="29">
        <v>19372.57</v>
      </c>
      <c r="I1432" s="19" t="s">
        <v>31</v>
      </c>
      <c r="J1432" s="88">
        <v>3418.69</v>
      </c>
      <c r="K1432" s="123"/>
      <c r="L1432" s="88">
        <v>0</v>
      </c>
      <c r="M1432" s="59">
        <f t="shared" si="42"/>
        <v>22791.26</v>
      </c>
      <c r="N1432" s="87">
        <v>45895</v>
      </c>
      <c r="O1432" s="19" t="s">
        <v>955</v>
      </c>
    </row>
    <row r="1433" spans="2:15">
      <c r="B1433" s="30" t="s">
        <v>2131</v>
      </c>
      <c r="C1433" s="18" t="s">
        <v>808</v>
      </c>
      <c r="D1433" s="169" t="s">
        <v>314</v>
      </c>
      <c r="E1433" s="144" t="str">
        <f>VLOOKUP(D1433,'pomocna tabulka'!$B$2:$D$12,3,0)</f>
        <v xml:space="preserve">Slovenská inovačná a energetická agentúra </v>
      </c>
      <c r="F1433" s="152" t="str">
        <f>+IFERROR(VLOOKUP(VALUE(MID($B1433,11,1)),'pomocna tabulka'!$F$2:$G$7,2,0),"")</f>
        <v>Predfinancovanie</v>
      </c>
      <c r="G1433" s="19" t="s">
        <v>315</v>
      </c>
      <c r="H1433" s="29">
        <v>84228.57</v>
      </c>
      <c r="I1433" s="19" t="s">
        <v>31</v>
      </c>
      <c r="J1433" s="88">
        <v>14863.86</v>
      </c>
      <c r="K1433" s="123"/>
      <c r="L1433" s="88">
        <v>0</v>
      </c>
      <c r="M1433" s="59">
        <f t="shared" si="42"/>
        <v>99092.430000000008</v>
      </c>
      <c r="N1433" s="87">
        <v>45895</v>
      </c>
      <c r="O1433" s="19" t="s">
        <v>955</v>
      </c>
    </row>
    <row r="1434" spans="2:15">
      <c r="B1434" s="30" t="s">
        <v>2132</v>
      </c>
      <c r="C1434" s="18" t="s">
        <v>109</v>
      </c>
      <c r="D1434" s="169" t="s">
        <v>19</v>
      </c>
      <c r="E1434" s="144" t="str">
        <f>VLOOKUP(D1434,'pomocna tabulka'!$B$2:$D$12,3,0)</f>
        <v>Úrad vlády SR</v>
      </c>
      <c r="F1434" s="152" t="str">
        <f>+IFERROR(VLOOKUP(VALUE(MID($B1434,11,1)),'pomocna tabulka'!$F$2:$G$7,2,0),"")</f>
        <v>Priebežná platba</v>
      </c>
      <c r="G1434" s="19" t="s">
        <v>256</v>
      </c>
      <c r="H1434" s="29">
        <v>4853.6899999999996</v>
      </c>
      <c r="I1434" s="19" t="s">
        <v>257</v>
      </c>
      <c r="J1434" s="88">
        <v>856.53</v>
      </c>
      <c r="K1434" s="123"/>
      <c r="L1434" s="88">
        <v>0</v>
      </c>
      <c r="M1434" s="59">
        <f t="shared" si="42"/>
        <v>5710.2199999999993</v>
      </c>
      <c r="N1434" s="87">
        <v>45896</v>
      </c>
      <c r="O1434" s="19" t="s">
        <v>955</v>
      </c>
    </row>
    <row r="1435" spans="2:15">
      <c r="B1435" s="30" t="s">
        <v>2133</v>
      </c>
      <c r="C1435" s="18" t="s">
        <v>421</v>
      </c>
      <c r="D1435" s="169" t="s">
        <v>19</v>
      </c>
      <c r="E1435" s="144" t="str">
        <f>VLOOKUP(D1435,'pomocna tabulka'!$B$2:$D$12,3,0)</f>
        <v>Úrad vlády SR</v>
      </c>
      <c r="F1435" s="152" t="str">
        <f>+IFERROR(VLOOKUP(VALUE(MID($B1435,11,1)),'pomocna tabulka'!$F$2:$G$7,2,0),"")</f>
        <v>Zálohová platba</v>
      </c>
      <c r="G1435" s="19" t="s">
        <v>256</v>
      </c>
      <c r="H1435" s="29">
        <v>32300</v>
      </c>
      <c r="I1435" s="19" t="s">
        <v>257</v>
      </c>
      <c r="J1435" s="88">
        <v>5700</v>
      </c>
      <c r="K1435" s="123"/>
      <c r="L1435" s="88">
        <v>0</v>
      </c>
      <c r="M1435" s="59">
        <f t="shared" si="42"/>
        <v>38000</v>
      </c>
      <c r="N1435" s="87">
        <v>45896</v>
      </c>
      <c r="O1435" s="19" t="s">
        <v>955</v>
      </c>
    </row>
    <row r="1436" spans="2:15">
      <c r="B1436" s="30" t="s">
        <v>2134</v>
      </c>
      <c r="C1436" s="18" t="s">
        <v>109</v>
      </c>
      <c r="D1436" s="169" t="s">
        <v>19</v>
      </c>
      <c r="E1436" s="144" t="str">
        <f>VLOOKUP(D1436,'pomocna tabulka'!$B$2:$D$12,3,0)</f>
        <v>Úrad vlády SR</v>
      </c>
      <c r="F1436" s="152" t="str">
        <f>+IFERROR(VLOOKUP(VALUE(MID($B1436,11,1)),'pomocna tabulka'!$F$2:$G$7,2,0),"")</f>
        <v>Priebežná platba</v>
      </c>
      <c r="G1436" s="19" t="s">
        <v>256</v>
      </c>
      <c r="H1436" s="29">
        <v>4853.6899999999996</v>
      </c>
      <c r="I1436" s="19" t="s">
        <v>257</v>
      </c>
      <c r="J1436" s="88">
        <v>856.53</v>
      </c>
      <c r="K1436" s="123"/>
      <c r="L1436" s="88">
        <v>0</v>
      </c>
      <c r="M1436" s="59">
        <f t="shared" si="42"/>
        <v>5710.2199999999993</v>
      </c>
      <c r="N1436" s="87">
        <v>45896</v>
      </c>
      <c r="O1436" s="19" t="s">
        <v>955</v>
      </c>
    </row>
    <row r="1437" spans="2:15">
      <c r="B1437" s="30" t="s">
        <v>2135</v>
      </c>
      <c r="C1437" s="18" t="s">
        <v>1601</v>
      </c>
      <c r="D1437" s="169" t="s">
        <v>314</v>
      </c>
      <c r="E1437" s="144" t="str">
        <f>VLOOKUP(D1437,'pomocna tabulka'!$B$2:$D$12,3,0)</f>
        <v xml:space="preserve">Slovenská inovačná a energetická agentúra </v>
      </c>
      <c r="F1437" s="152" t="str">
        <f>+IFERROR(VLOOKUP(VALUE(MID($B1437,11,1)),'pomocna tabulka'!$F$2:$G$7,2,0),"")</f>
        <v>Predfinancovanie</v>
      </c>
      <c r="G1437" s="19" t="s">
        <v>315</v>
      </c>
      <c r="H1437" s="29">
        <v>26589.32</v>
      </c>
      <c r="I1437" s="19" t="s">
        <v>31</v>
      </c>
      <c r="J1437" s="88">
        <v>4692.2299999999996</v>
      </c>
      <c r="K1437" s="123"/>
      <c r="L1437" s="88">
        <v>0</v>
      </c>
      <c r="M1437" s="59">
        <f t="shared" si="42"/>
        <v>31281.55</v>
      </c>
      <c r="N1437" s="87">
        <v>45896</v>
      </c>
      <c r="O1437" s="19" t="s">
        <v>955</v>
      </c>
    </row>
    <row r="1438" spans="2:15">
      <c r="B1438" s="30" t="s">
        <v>2136</v>
      </c>
      <c r="C1438" s="18" t="s">
        <v>404</v>
      </c>
      <c r="D1438" s="169" t="s">
        <v>19</v>
      </c>
      <c r="E1438" s="144" t="str">
        <f>VLOOKUP(D1438,'pomocna tabulka'!$B$2:$D$12,3,0)</f>
        <v>Úrad vlády SR</v>
      </c>
      <c r="F1438" s="152" t="str">
        <f>+IFERROR(VLOOKUP(VALUE(MID($B1438,11,1)),'pomocna tabulka'!$F$2:$G$7,2,0),"")</f>
        <v>Priebežná platba</v>
      </c>
      <c r="G1438" s="19" t="s">
        <v>256</v>
      </c>
      <c r="H1438" s="29">
        <v>14335.89</v>
      </c>
      <c r="I1438" s="19" t="s">
        <v>257</v>
      </c>
      <c r="J1438" s="88">
        <v>2529.86</v>
      </c>
      <c r="K1438" s="123"/>
      <c r="L1438" s="88">
        <v>0</v>
      </c>
      <c r="M1438" s="59">
        <f t="shared" si="42"/>
        <v>16865.75</v>
      </c>
      <c r="N1438" s="87">
        <v>45896</v>
      </c>
      <c r="O1438" s="19" t="s">
        <v>955</v>
      </c>
    </row>
    <row r="1439" spans="2:15">
      <c r="B1439" s="30" t="s">
        <v>2137</v>
      </c>
      <c r="C1439" s="18" t="s">
        <v>2138</v>
      </c>
      <c r="D1439" s="169" t="s">
        <v>29</v>
      </c>
      <c r="E1439" s="144" t="str">
        <f>VLOOKUP(D1439,'pomocna tabulka'!$B$2:$D$12,3,0)</f>
        <v>MIRRI SR</v>
      </c>
      <c r="F1439" s="152" t="str">
        <f>+IFERROR(VLOOKUP(VALUE(MID($B1439,11,1)),'pomocna tabulka'!$F$2:$G$7,2,0),"")</f>
        <v>Priebežná platba</v>
      </c>
      <c r="G1439" s="19" t="s">
        <v>30</v>
      </c>
      <c r="H1439" s="29">
        <v>5039.2</v>
      </c>
      <c r="I1439" s="19" t="s">
        <v>31</v>
      </c>
      <c r="J1439" s="88">
        <v>1104.69</v>
      </c>
      <c r="K1439" s="19" t="s">
        <v>65</v>
      </c>
      <c r="L1439" s="88">
        <v>485.69</v>
      </c>
      <c r="M1439" s="59">
        <f t="shared" si="42"/>
        <v>6629.579999999999</v>
      </c>
      <c r="N1439" s="87">
        <v>45896</v>
      </c>
      <c r="O1439" s="19" t="s">
        <v>955</v>
      </c>
    </row>
    <row r="1440" spans="2:15">
      <c r="B1440" s="30" t="s">
        <v>2139</v>
      </c>
      <c r="C1440" s="18" t="s">
        <v>2140</v>
      </c>
      <c r="D1440" s="169" t="s">
        <v>19</v>
      </c>
      <c r="E1440" s="144" t="str">
        <f>VLOOKUP(D1440,'pomocna tabulka'!$B$2:$D$12,3,0)</f>
        <v>Úrad vlády SR</v>
      </c>
      <c r="F1440" s="152" t="str">
        <f>+IFERROR(VLOOKUP(VALUE(MID($B1440,11,1)),'pomocna tabulka'!$F$2:$G$7,2,0),"")</f>
        <v>Zálohová platba</v>
      </c>
      <c r="G1440" s="19" t="s">
        <v>256</v>
      </c>
      <c r="H1440" s="29">
        <v>10000</v>
      </c>
      <c r="I1440" s="19" t="s">
        <v>257</v>
      </c>
      <c r="J1440" s="88">
        <v>15000</v>
      </c>
      <c r="K1440" s="123"/>
      <c r="L1440" s="88">
        <v>0</v>
      </c>
      <c r="M1440" s="59">
        <f t="shared" si="42"/>
        <v>25000</v>
      </c>
      <c r="N1440" s="87">
        <v>45896</v>
      </c>
      <c r="O1440" s="19" t="s">
        <v>955</v>
      </c>
    </row>
    <row r="1441" spans="2:15">
      <c r="B1441" s="30" t="s">
        <v>2141</v>
      </c>
      <c r="C1441" s="18" t="s">
        <v>2142</v>
      </c>
      <c r="D1441" s="169" t="s">
        <v>19</v>
      </c>
      <c r="E1441" s="144" t="str">
        <f>VLOOKUP(D1441,'pomocna tabulka'!$B$2:$D$12,3,0)</f>
        <v>Úrad vlády SR</v>
      </c>
      <c r="F1441" s="152" t="str">
        <f>+IFERROR(VLOOKUP(VALUE(MID($B1441,11,1)),'pomocna tabulka'!$F$2:$G$7,2,0),"")</f>
        <v>Zálohová platba</v>
      </c>
      <c r="G1441" s="19" t="s">
        <v>256</v>
      </c>
      <c r="H1441" s="29">
        <v>15300</v>
      </c>
      <c r="I1441" s="19" t="s">
        <v>257</v>
      </c>
      <c r="J1441" s="88">
        <v>2700</v>
      </c>
      <c r="K1441" s="123"/>
      <c r="L1441" s="88">
        <v>0</v>
      </c>
      <c r="M1441" s="59">
        <f t="shared" si="42"/>
        <v>18000</v>
      </c>
      <c r="N1441" s="87">
        <v>45896</v>
      </c>
      <c r="O1441" s="19" t="s">
        <v>955</v>
      </c>
    </row>
    <row r="1442" spans="2:15">
      <c r="B1442" s="30" t="s">
        <v>2143</v>
      </c>
      <c r="C1442" s="18" t="s">
        <v>673</v>
      </c>
      <c r="D1442" s="169" t="s">
        <v>19</v>
      </c>
      <c r="E1442" s="144" t="str">
        <f>VLOOKUP(D1442,'pomocna tabulka'!$B$2:$D$12,3,0)</f>
        <v>Úrad vlády SR</v>
      </c>
      <c r="F1442" s="152" t="str">
        <f>+IFERROR(VLOOKUP(VALUE(MID($B1442,11,1)),'pomocna tabulka'!$F$2:$G$7,2,0),"")</f>
        <v>Zálohová platba</v>
      </c>
      <c r="G1442" s="19" t="s">
        <v>256</v>
      </c>
      <c r="H1442" s="29">
        <v>30761.43</v>
      </c>
      <c r="I1442" s="19" t="s">
        <v>257</v>
      </c>
      <c r="J1442" s="88">
        <v>5428.49</v>
      </c>
      <c r="K1442" s="123"/>
      <c r="L1442" s="88">
        <v>0</v>
      </c>
      <c r="M1442" s="59">
        <f t="shared" si="42"/>
        <v>36189.919999999998</v>
      </c>
      <c r="N1442" s="87">
        <v>45896</v>
      </c>
      <c r="O1442" s="19" t="s">
        <v>955</v>
      </c>
    </row>
    <row r="1443" spans="2:15">
      <c r="B1443" s="30" t="s">
        <v>2144</v>
      </c>
      <c r="C1443" s="18" t="s">
        <v>1190</v>
      </c>
      <c r="D1443" s="169" t="s">
        <v>19</v>
      </c>
      <c r="E1443" s="144" t="str">
        <f>VLOOKUP(D1443,'pomocna tabulka'!$B$2:$D$12,3,0)</f>
        <v>Úrad vlády SR</v>
      </c>
      <c r="F1443" s="152" t="str">
        <f>+IFERROR(VLOOKUP(VALUE(MID($B1443,11,1)),'pomocna tabulka'!$F$2:$G$7,2,0),"")</f>
        <v>Zálohová platba</v>
      </c>
      <c r="G1443" s="19" t="s">
        <v>256</v>
      </c>
      <c r="H1443" s="29">
        <v>38829.519999999997</v>
      </c>
      <c r="I1443" s="19" t="s">
        <v>257</v>
      </c>
      <c r="J1443" s="88">
        <v>6852.27</v>
      </c>
      <c r="K1443" s="123"/>
      <c r="L1443" s="88">
        <v>0</v>
      </c>
      <c r="M1443" s="59">
        <f t="shared" si="42"/>
        <v>45681.789999999994</v>
      </c>
      <c r="N1443" s="87">
        <v>45896</v>
      </c>
      <c r="O1443" s="19" t="s">
        <v>955</v>
      </c>
    </row>
    <row r="1444" spans="2:15" ht="28.5" customHeight="1">
      <c r="B1444" s="30" t="s">
        <v>2145</v>
      </c>
      <c r="C1444" s="18" t="s">
        <v>103</v>
      </c>
      <c r="D1444" s="169" t="s">
        <v>29</v>
      </c>
      <c r="E1444" s="144" t="str">
        <f>VLOOKUP(D1444,'pomocna tabulka'!$B$2:$D$12,3,0)</f>
        <v>MIRRI SR</v>
      </c>
      <c r="F1444" s="152" t="str">
        <f>+IFERROR(VLOOKUP(VALUE(MID($B1444,11,1)),'pomocna tabulka'!$F$2:$G$7,2,0),"")</f>
        <v>Zálohová platba</v>
      </c>
      <c r="G1444" s="19" t="s">
        <v>20</v>
      </c>
      <c r="H1444" s="29">
        <v>6710765.5199999996</v>
      </c>
      <c r="I1444" s="19" t="s">
        <v>21</v>
      </c>
      <c r="J1444" s="88">
        <v>2239055.15</v>
      </c>
      <c r="K1444" s="19" t="s">
        <v>224</v>
      </c>
      <c r="L1444" s="88">
        <v>192911.65</v>
      </c>
      <c r="M1444" s="59">
        <f t="shared" si="42"/>
        <v>9142732.3200000003</v>
      </c>
      <c r="N1444" s="87">
        <v>45896</v>
      </c>
      <c r="O1444" s="136" t="s">
        <v>36</v>
      </c>
    </row>
    <row r="1445" spans="2:15">
      <c r="B1445" s="30" t="s">
        <v>2146</v>
      </c>
      <c r="C1445" s="18" t="s">
        <v>2147</v>
      </c>
      <c r="D1445" s="169" t="s">
        <v>19</v>
      </c>
      <c r="E1445" s="144" t="str">
        <f>VLOOKUP(D1445,'pomocna tabulka'!$B$2:$D$12,3,0)</f>
        <v>Úrad vlády SR</v>
      </c>
      <c r="F1445" s="152" t="str">
        <f>+IFERROR(VLOOKUP(VALUE(MID($B1445,11,1)),'pomocna tabulka'!$F$2:$G$7,2,0),"")</f>
        <v>Zálohová platba</v>
      </c>
      <c r="G1445" s="19" t="s">
        <v>256</v>
      </c>
      <c r="H1445" s="29">
        <v>51000</v>
      </c>
      <c r="I1445" s="19" t="s">
        <v>257</v>
      </c>
      <c r="J1445" s="88">
        <v>9000</v>
      </c>
      <c r="K1445" s="123"/>
      <c r="L1445" s="88">
        <v>0</v>
      </c>
      <c r="M1445" s="59">
        <f>SUM(H1445+J1445+L1445)</f>
        <v>60000</v>
      </c>
      <c r="N1445" s="87">
        <v>45897</v>
      </c>
      <c r="O1445" s="19" t="s">
        <v>955</v>
      </c>
    </row>
    <row r="1446" spans="2:15">
      <c r="B1446" s="30" t="s">
        <v>2148</v>
      </c>
      <c r="C1446" s="18" t="s">
        <v>552</v>
      </c>
      <c r="D1446" s="169" t="s">
        <v>29</v>
      </c>
      <c r="E1446" s="144" t="str">
        <f>VLOOKUP(D1446,'pomocna tabulka'!$B$2:$D$12,3,0)</f>
        <v>MIRRI SR</v>
      </c>
      <c r="F1446" s="152" t="str">
        <f>+IFERROR(VLOOKUP(VALUE(MID($B1446,11,1)),'pomocna tabulka'!$F$2:$G$7,2,0),"")</f>
        <v>Zálohová platba</v>
      </c>
      <c r="G1446" s="19" t="s">
        <v>30</v>
      </c>
      <c r="H1446" s="29">
        <v>979020</v>
      </c>
      <c r="I1446" s="19" t="s">
        <v>31</v>
      </c>
      <c r="J1446" s="88">
        <v>326620</v>
      </c>
      <c r="K1446" s="17" t="s">
        <v>65</v>
      </c>
      <c r="L1446" s="88">
        <v>94360</v>
      </c>
      <c r="M1446" s="59">
        <f t="shared" si="42"/>
        <v>1400000</v>
      </c>
      <c r="N1446" s="87">
        <v>45896</v>
      </c>
      <c r="O1446" s="136" t="s">
        <v>36</v>
      </c>
    </row>
    <row r="1447" spans="2:15">
      <c r="B1447" s="30" t="s">
        <v>2149</v>
      </c>
      <c r="C1447" s="18" t="s">
        <v>40</v>
      </c>
      <c r="D1447" s="169" t="s">
        <v>19</v>
      </c>
      <c r="E1447" s="144" t="str">
        <f>VLOOKUP(D1447,'pomocna tabulka'!$B$2:$D$12,3,0)</f>
        <v>Úrad vlády SR</v>
      </c>
      <c r="F1447" s="152" t="str">
        <f>+IFERROR(VLOOKUP(VALUE(MID($B1447,11,1)),'pomocna tabulka'!$F$2:$G$7,2,0),"")</f>
        <v>Priebežná platba</v>
      </c>
      <c r="G1447" s="19" t="s">
        <v>256</v>
      </c>
      <c r="H1447" s="29">
        <v>29419.69</v>
      </c>
      <c r="I1447" s="19" t="s">
        <v>257</v>
      </c>
      <c r="J1447" s="88">
        <v>5191.71</v>
      </c>
      <c r="K1447" s="123"/>
      <c r="L1447" s="88">
        <v>0</v>
      </c>
      <c r="M1447" s="59">
        <f t="shared" si="42"/>
        <v>34611.4</v>
      </c>
      <c r="N1447" s="87">
        <v>45897</v>
      </c>
      <c r="O1447" s="19" t="s">
        <v>955</v>
      </c>
    </row>
    <row r="1448" spans="2:15">
      <c r="B1448" s="30" t="s">
        <v>2150</v>
      </c>
      <c r="C1448" s="18" t="s">
        <v>408</v>
      </c>
      <c r="D1448" s="169" t="s">
        <v>19</v>
      </c>
      <c r="E1448" s="144" t="str">
        <f>VLOOKUP(D1448,'pomocna tabulka'!$B$2:$D$12,3,0)</f>
        <v>Úrad vlády SR</v>
      </c>
      <c r="F1448" s="152" t="str">
        <f>+IFERROR(VLOOKUP(VALUE(MID($B1448,11,1)),'pomocna tabulka'!$F$2:$G$7,2,0),"")</f>
        <v>Priebežná platba</v>
      </c>
      <c r="G1448" s="19" t="s">
        <v>256</v>
      </c>
      <c r="H1448" s="29">
        <v>9806.65</v>
      </c>
      <c r="I1448" s="19" t="s">
        <v>257</v>
      </c>
      <c r="J1448" s="88">
        <v>1730.59</v>
      </c>
      <c r="K1448" s="123"/>
      <c r="L1448" s="88">
        <v>0</v>
      </c>
      <c r="M1448" s="59">
        <f t="shared" si="42"/>
        <v>11537.24</v>
      </c>
      <c r="N1448" s="87">
        <v>45897</v>
      </c>
      <c r="O1448" s="19" t="s">
        <v>955</v>
      </c>
    </row>
    <row r="1449" spans="2:15">
      <c r="B1449" s="30" t="s">
        <v>2151</v>
      </c>
      <c r="C1449" s="18" t="s">
        <v>2092</v>
      </c>
      <c r="D1449" s="169" t="s">
        <v>314</v>
      </c>
      <c r="E1449" s="144" t="str">
        <f>VLOOKUP(D1449,'pomocna tabulka'!$B$2:$D$12,3,0)</f>
        <v xml:space="preserve">Slovenská inovačná a energetická agentúra </v>
      </c>
      <c r="F1449" s="152" t="str">
        <f>+IFERROR(VLOOKUP(VALUE(MID($B1449,11,1)),'pomocna tabulka'!$F$2:$G$7,2,0),"")</f>
        <v>Predfinancovanie</v>
      </c>
      <c r="G1449" s="19" t="s">
        <v>315</v>
      </c>
      <c r="H1449" s="29">
        <v>219627.62</v>
      </c>
      <c r="I1449" s="19" t="s">
        <v>31</v>
      </c>
      <c r="J1449" s="88">
        <v>38757.82</v>
      </c>
      <c r="K1449" s="123"/>
      <c r="L1449" s="88">
        <v>0</v>
      </c>
      <c r="M1449" s="59">
        <f t="shared" si="42"/>
        <v>258385.44</v>
      </c>
      <c r="N1449" s="87">
        <v>45897</v>
      </c>
      <c r="O1449" s="19" t="s">
        <v>955</v>
      </c>
    </row>
    <row r="1450" spans="2:15">
      <c r="B1450" s="30" t="s">
        <v>2152</v>
      </c>
      <c r="C1450" s="18" t="s">
        <v>952</v>
      </c>
      <c r="D1450" s="169" t="s">
        <v>19</v>
      </c>
      <c r="E1450" s="144" t="str">
        <f>VLOOKUP(D1450,'pomocna tabulka'!$B$2:$D$12,3,0)</f>
        <v>Úrad vlády SR</v>
      </c>
      <c r="F1450" s="152" t="str">
        <f>+IFERROR(VLOOKUP(VALUE(MID($B1450,11,1)),'pomocna tabulka'!$F$2:$G$7,2,0),"")</f>
        <v>Priebežná platba</v>
      </c>
      <c r="G1450" s="19" t="s">
        <v>256</v>
      </c>
      <c r="H1450" s="29">
        <v>13614.08</v>
      </c>
      <c r="I1450" s="19" t="s">
        <v>257</v>
      </c>
      <c r="J1450" s="88">
        <v>2402.48</v>
      </c>
      <c r="K1450" s="123"/>
      <c r="L1450" s="88">
        <v>0</v>
      </c>
      <c r="M1450" s="59">
        <f t="shared" si="42"/>
        <v>16016.56</v>
      </c>
      <c r="N1450" s="87">
        <v>45897</v>
      </c>
      <c r="O1450" s="19" t="s">
        <v>955</v>
      </c>
    </row>
    <row r="1451" spans="2:15">
      <c r="B1451" s="30" t="s">
        <v>2153</v>
      </c>
      <c r="C1451" s="18" t="s">
        <v>235</v>
      </c>
      <c r="D1451" s="169" t="s">
        <v>19</v>
      </c>
      <c r="E1451" s="144" t="str">
        <f>VLOOKUP(D1451,'pomocna tabulka'!$B$2:$D$12,3,0)</f>
        <v>Úrad vlády SR</v>
      </c>
      <c r="F1451" s="152" t="str">
        <f>+IFERROR(VLOOKUP(VALUE(MID($B1451,11,1)),'pomocna tabulka'!$F$2:$G$7,2,0),"")</f>
        <v>Zálohová platba</v>
      </c>
      <c r="G1451" s="19" t="s">
        <v>256</v>
      </c>
      <c r="H1451" s="29">
        <v>42930.93</v>
      </c>
      <c r="I1451" s="19" t="s">
        <v>257</v>
      </c>
      <c r="J1451" s="88">
        <v>7576.05</v>
      </c>
      <c r="K1451" s="123"/>
      <c r="L1451" s="88">
        <v>0</v>
      </c>
      <c r="M1451" s="59">
        <f t="shared" si="42"/>
        <v>50506.98</v>
      </c>
      <c r="N1451" s="87">
        <v>45897</v>
      </c>
      <c r="O1451" s="19" t="s">
        <v>955</v>
      </c>
    </row>
    <row r="1452" spans="2:15">
      <c r="B1452" s="30" t="s">
        <v>2154</v>
      </c>
      <c r="C1452" s="18" t="s">
        <v>2155</v>
      </c>
      <c r="D1452" s="169" t="s">
        <v>19</v>
      </c>
      <c r="E1452" s="144" t="str">
        <f>VLOOKUP(D1452,'pomocna tabulka'!$B$2:$D$12,3,0)</f>
        <v>Úrad vlády SR</v>
      </c>
      <c r="F1452" s="152" t="str">
        <f>+IFERROR(VLOOKUP(VALUE(MID($B1452,11,1)),'pomocna tabulka'!$F$2:$G$7,2,0),"")</f>
        <v>Zálohová platba</v>
      </c>
      <c r="G1452" s="19" t="s">
        <v>256</v>
      </c>
      <c r="H1452" s="29">
        <v>32300</v>
      </c>
      <c r="I1452" s="19" t="s">
        <v>257</v>
      </c>
      <c r="J1452" s="88">
        <v>5700</v>
      </c>
      <c r="K1452" s="123"/>
      <c r="L1452" s="88">
        <v>0</v>
      </c>
      <c r="M1452" s="59">
        <f t="shared" si="42"/>
        <v>38000</v>
      </c>
      <c r="N1452" s="87">
        <v>45897</v>
      </c>
      <c r="O1452" s="19" t="s">
        <v>955</v>
      </c>
    </row>
    <row r="1453" spans="2:15">
      <c r="B1453" s="30" t="s">
        <v>2156</v>
      </c>
      <c r="C1453" s="18" t="s">
        <v>537</v>
      </c>
      <c r="D1453" s="169" t="s">
        <v>19</v>
      </c>
      <c r="E1453" s="144" t="str">
        <f>VLOOKUP(D1453,'pomocna tabulka'!$B$2:$D$12,3,0)</f>
        <v>Úrad vlády SR</v>
      </c>
      <c r="F1453" s="152" t="str">
        <f>+IFERROR(VLOOKUP(VALUE(MID($B1453,11,1)),'pomocna tabulka'!$F$2:$G$7,2,0),"")</f>
        <v>Priebežná platba</v>
      </c>
      <c r="G1453" s="19" t="s">
        <v>256</v>
      </c>
      <c r="H1453" s="29">
        <v>14068.79</v>
      </c>
      <c r="I1453" s="19" t="s">
        <v>257</v>
      </c>
      <c r="J1453" s="88">
        <v>2482.73</v>
      </c>
      <c r="K1453" s="123"/>
      <c r="L1453" s="88">
        <v>0</v>
      </c>
      <c r="M1453" s="59">
        <f t="shared" si="42"/>
        <v>16551.52</v>
      </c>
      <c r="N1453" s="87">
        <v>45897</v>
      </c>
      <c r="O1453" s="19" t="s">
        <v>955</v>
      </c>
    </row>
    <row r="1454" spans="2:15">
      <c r="B1454" s="30" t="s">
        <v>2157</v>
      </c>
      <c r="C1454" s="18" t="s">
        <v>1068</v>
      </c>
      <c r="D1454" s="169" t="s">
        <v>19</v>
      </c>
      <c r="E1454" s="144" t="str">
        <f>VLOOKUP(D1454,'pomocna tabulka'!$B$2:$D$12,3,0)</f>
        <v>Úrad vlády SR</v>
      </c>
      <c r="F1454" s="152" t="str">
        <f>+IFERROR(VLOOKUP(VALUE(MID($B1454,11,1)),'pomocna tabulka'!$F$2:$G$7,2,0),"")</f>
        <v>Priebežná platba</v>
      </c>
      <c r="G1454" s="19" t="s">
        <v>256</v>
      </c>
      <c r="H1454" s="29">
        <v>14709.98</v>
      </c>
      <c r="I1454" s="19" t="s">
        <v>257</v>
      </c>
      <c r="J1454" s="88">
        <v>2595.88</v>
      </c>
      <c r="K1454" s="123"/>
      <c r="L1454" s="88">
        <v>0</v>
      </c>
      <c r="M1454" s="59">
        <f t="shared" si="42"/>
        <v>17305.86</v>
      </c>
      <c r="N1454" s="87">
        <v>45897</v>
      </c>
      <c r="O1454" s="19" t="s">
        <v>955</v>
      </c>
    </row>
    <row r="1455" spans="2:15">
      <c r="B1455" s="30" t="s">
        <v>2158</v>
      </c>
      <c r="C1455" s="18" t="s">
        <v>2159</v>
      </c>
      <c r="D1455" s="169" t="s">
        <v>29</v>
      </c>
      <c r="E1455" s="144" t="str">
        <f>VLOOKUP(D1455,'pomocna tabulka'!$B$2:$D$12,3,0)</f>
        <v>MIRRI SR</v>
      </c>
      <c r="F1455" s="152" t="str">
        <f>+IFERROR(VLOOKUP(VALUE(MID($B1455,11,1)),'pomocna tabulka'!$F$2:$G$7,2,0),"")</f>
        <v>Predfinancovanie</v>
      </c>
      <c r="G1455" s="19" t="s">
        <v>30</v>
      </c>
      <c r="H1455" s="29">
        <v>104970.29</v>
      </c>
      <c r="I1455" s="19" t="s">
        <v>31</v>
      </c>
      <c r="J1455" s="88">
        <v>8644.61</v>
      </c>
      <c r="K1455" s="123"/>
      <c r="L1455" s="88">
        <v>0</v>
      </c>
      <c r="M1455" s="59">
        <f t="shared" si="42"/>
        <v>113614.9</v>
      </c>
      <c r="N1455" s="87">
        <v>45897</v>
      </c>
      <c r="O1455" s="19" t="s">
        <v>955</v>
      </c>
    </row>
    <row r="1456" spans="2:15" ht="26.25">
      <c r="B1456" s="30" t="s">
        <v>2160</v>
      </c>
      <c r="C1456" s="18" t="s">
        <v>2161</v>
      </c>
      <c r="D1456" s="169" t="s">
        <v>29</v>
      </c>
      <c r="E1456" s="144" t="str">
        <f>VLOOKUP(D1456,'pomocna tabulka'!$B$2:$D$12,3,0)</f>
        <v>MIRRI SR</v>
      </c>
      <c r="F1456" s="152" t="str">
        <f>+IFERROR(VLOOKUP(VALUE(MID($B1456,11,1)),'pomocna tabulka'!$F$2:$G$7,2,0),"")</f>
        <v>Priebežná platba</v>
      </c>
      <c r="G1456" s="19" t="s">
        <v>30</v>
      </c>
      <c r="H1456" s="29">
        <v>8202.5</v>
      </c>
      <c r="I1456" s="19" t="s">
        <v>31</v>
      </c>
      <c r="J1456" s="88">
        <v>675.5</v>
      </c>
      <c r="K1456" s="123"/>
      <c r="L1456" s="88">
        <v>0</v>
      </c>
      <c r="M1456" s="59">
        <f t="shared" si="42"/>
        <v>8878</v>
      </c>
      <c r="N1456" s="87">
        <v>45897</v>
      </c>
      <c r="O1456" s="19" t="s">
        <v>955</v>
      </c>
    </row>
    <row r="1457" spans="2:15">
      <c r="B1457" s="30" t="s">
        <v>2162</v>
      </c>
      <c r="C1457" s="18" t="s">
        <v>243</v>
      </c>
      <c r="D1457" s="169" t="s">
        <v>19</v>
      </c>
      <c r="E1457" s="144" t="str">
        <f>VLOOKUP(D1457,'pomocna tabulka'!$B$2:$D$12,3,0)</f>
        <v>Úrad vlády SR</v>
      </c>
      <c r="F1457" s="152" t="str">
        <f>+IFERROR(VLOOKUP(VALUE(MID($B1457,11,1)),'pomocna tabulka'!$F$2:$G$7,2,0),"")</f>
        <v>Priebežná platba</v>
      </c>
      <c r="G1457" s="19" t="s">
        <v>256</v>
      </c>
      <c r="H1457" s="29">
        <v>10231.879999999999</v>
      </c>
      <c r="I1457" s="19" t="s">
        <v>257</v>
      </c>
      <c r="J1457" s="88">
        <v>1805.62</v>
      </c>
      <c r="K1457" s="123"/>
      <c r="L1457" s="88">
        <v>0</v>
      </c>
      <c r="M1457" s="59">
        <f t="shared" si="42"/>
        <v>12037.5</v>
      </c>
      <c r="N1457" s="87">
        <v>45901</v>
      </c>
      <c r="O1457" s="19" t="s">
        <v>955</v>
      </c>
    </row>
    <row r="1458" spans="2:15">
      <c r="B1458" s="30" t="s">
        <v>2163</v>
      </c>
      <c r="C1458" s="18" t="s">
        <v>2164</v>
      </c>
      <c r="D1458" s="169" t="s">
        <v>29</v>
      </c>
      <c r="E1458" s="144" t="str">
        <f>VLOOKUP(D1458,'pomocna tabulka'!$B$2:$D$12,3,0)</f>
        <v>MIRRI SR</v>
      </c>
      <c r="F1458" s="152" t="str">
        <f>+IFERROR(VLOOKUP(VALUE(MID($B1458,11,1)),'pomocna tabulka'!$F$2:$G$7,2,0),"")</f>
        <v>Predfinancovanie</v>
      </c>
      <c r="G1458" s="19" t="s">
        <v>30</v>
      </c>
      <c r="H1458" s="29">
        <v>80995.600000000006</v>
      </c>
      <c r="I1458" s="19" t="s">
        <v>31</v>
      </c>
      <c r="J1458" s="88">
        <v>6670.22</v>
      </c>
      <c r="K1458" s="123"/>
      <c r="L1458" s="88">
        <v>0</v>
      </c>
      <c r="M1458" s="59">
        <f t="shared" si="42"/>
        <v>87665.82</v>
      </c>
      <c r="N1458" s="87">
        <v>45901</v>
      </c>
      <c r="O1458" s="19" t="s">
        <v>955</v>
      </c>
    </row>
    <row r="1459" spans="2:15" ht="30" customHeight="1">
      <c r="B1459" s="30" t="s">
        <v>2165</v>
      </c>
      <c r="C1459" s="18" t="s">
        <v>2166</v>
      </c>
      <c r="D1459" s="169" t="s">
        <v>314</v>
      </c>
      <c r="E1459" s="144" t="str">
        <f>VLOOKUP(D1459,'pomocna tabulka'!$B$2:$D$12,3,0)</f>
        <v xml:space="preserve">Slovenská inovačná a energetická agentúra </v>
      </c>
      <c r="F1459" s="152" t="str">
        <f>+IFERROR(VLOOKUP(VALUE(MID($B1459,11,1)),'pomocna tabulka'!$F$2:$G$7,2,0),"")</f>
        <v>Predfinancovanie</v>
      </c>
      <c r="G1459" s="19" t="s">
        <v>315</v>
      </c>
      <c r="H1459" s="29">
        <v>119494.98</v>
      </c>
      <c r="I1459" s="19" t="s">
        <v>31</v>
      </c>
      <c r="J1459" s="88">
        <v>21087.35</v>
      </c>
      <c r="K1459" s="123"/>
      <c r="L1459" s="88">
        <v>0</v>
      </c>
      <c r="M1459" s="59">
        <f t="shared" si="42"/>
        <v>140582.32999999999</v>
      </c>
      <c r="N1459" s="87">
        <v>45901</v>
      </c>
      <c r="O1459" s="19" t="s">
        <v>955</v>
      </c>
    </row>
    <row r="1460" spans="2:15" ht="33" customHeight="1">
      <c r="B1460" s="30" t="s">
        <v>2167</v>
      </c>
      <c r="C1460" s="18" t="s">
        <v>2166</v>
      </c>
      <c r="D1460" s="169" t="s">
        <v>314</v>
      </c>
      <c r="E1460" s="144" t="str">
        <f>VLOOKUP(D1460,'pomocna tabulka'!$B$2:$D$12,3,0)</f>
        <v xml:space="preserve">Slovenská inovačná a energetická agentúra </v>
      </c>
      <c r="F1460" s="152" t="str">
        <f>+IFERROR(VLOOKUP(VALUE(MID($B1460,11,1)),'pomocna tabulka'!$F$2:$G$7,2,0),"")</f>
        <v>Priebežná platba</v>
      </c>
      <c r="G1460" s="19" t="s">
        <v>315</v>
      </c>
      <c r="H1460" s="29">
        <v>12197.5</v>
      </c>
      <c r="I1460" s="19" t="s">
        <v>31</v>
      </c>
      <c r="J1460" s="88">
        <v>2152.5</v>
      </c>
      <c r="K1460" s="123"/>
      <c r="L1460" s="88">
        <v>0</v>
      </c>
      <c r="M1460" s="59">
        <f t="shared" si="42"/>
        <v>14350</v>
      </c>
      <c r="N1460" s="87">
        <v>45901</v>
      </c>
      <c r="O1460" s="19" t="s">
        <v>955</v>
      </c>
    </row>
    <row r="1461" spans="2:15">
      <c r="B1461" s="30" t="s">
        <v>2168</v>
      </c>
      <c r="C1461" s="18" t="s">
        <v>140</v>
      </c>
      <c r="D1461" s="169" t="s">
        <v>19</v>
      </c>
      <c r="E1461" s="144" t="str">
        <f>VLOOKUP(D1461,'pomocna tabulka'!$B$2:$D$12,3,0)</f>
        <v>Úrad vlády SR</v>
      </c>
      <c r="F1461" s="152" t="str">
        <f>+IFERROR(VLOOKUP(VALUE(MID($B1461,11,1)),'pomocna tabulka'!$F$2:$G$7,2,0),"")</f>
        <v>Priebežná platba</v>
      </c>
      <c r="G1461" s="19" t="s">
        <v>256</v>
      </c>
      <c r="H1461" s="29">
        <v>19613.12</v>
      </c>
      <c r="I1461" s="19" t="s">
        <v>257</v>
      </c>
      <c r="J1461" s="129">
        <v>3461.14</v>
      </c>
      <c r="K1461" s="123"/>
      <c r="L1461" s="88">
        <v>0</v>
      </c>
      <c r="M1461" s="59">
        <f t="shared" si="42"/>
        <v>23074.26</v>
      </c>
      <c r="N1461" s="87">
        <v>45901</v>
      </c>
      <c r="O1461" s="19" t="s">
        <v>955</v>
      </c>
    </row>
    <row r="1462" spans="2:15">
      <c r="B1462" s="30" t="s">
        <v>2169</v>
      </c>
      <c r="C1462" s="18" t="s">
        <v>2170</v>
      </c>
      <c r="D1462" s="169" t="s">
        <v>314</v>
      </c>
      <c r="E1462" s="144" t="str">
        <f>VLOOKUP(D1462,'pomocna tabulka'!$B$2:$D$12,3,0)</f>
        <v xml:space="preserve">Slovenská inovačná a energetická agentúra </v>
      </c>
      <c r="F1462" s="152" t="str">
        <f>+IFERROR(VLOOKUP(VALUE(MID($B1462,11,1)),'pomocna tabulka'!$F$2:$G$7,2,0),"")</f>
        <v>Predfinancovanie</v>
      </c>
      <c r="G1462" s="19" t="s">
        <v>315</v>
      </c>
      <c r="H1462" s="29">
        <v>26215.71</v>
      </c>
      <c r="I1462" s="19" t="s">
        <v>31</v>
      </c>
      <c r="J1462" s="88">
        <v>4626.3</v>
      </c>
      <c r="K1462" s="123"/>
      <c r="L1462" s="88">
        <v>0</v>
      </c>
      <c r="M1462" s="59">
        <f t="shared" si="42"/>
        <v>30842.01</v>
      </c>
      <c r="N1462" s="87">
        <v>45902</v>
      </c>
      <c r="O1462" s="19" t="s">
        <v>955</v>
      </c>
    </row>
    <row r="1463" spans="2:15">
      <c r="B1463" s="30" t="s">
        <v>2171</v>
      </c>
      <c r="C1463" s="18" t="s">
        <v>2172</v>
      </c>
      <c r="D1463" s="169" t="s">
        <v>19</v>
      </c>
      <c r="E1463" s="144" t="str">
        <f>VLOOKUP(D1463,'pomocna tabulka'!$B$2:$D$12,3,0)</f>
        <v>Úrad vlády SR</v>
      </c>
      <c r="F1463" s="152" t="str">
        <f>+IFERROR(VLOOKUP(VALUE(MID($B1463,11,1)),'pomocna tabulka'!$F$2:$G$7,2,0),"")</f>
        <v>Priebežná platba</v>
      </c>
      <c r="G1463" s="19" t="s">
        <v>256</v>
      </c>
      <c r="H1463" s="29">
        <v>2451.65</v>
      </c>
      <c r="I1463" s="19" t="s">
        <v>257</v>
      </c>
      <c r="J1463" s="129">
        <v>432.64</v>
      </c>
      <c r="K1463" s="123"/>
      <c r="L1463" s="88">
        <v>0</v>
      </c>
      <c r="M1463" s="59">
        <f t="shared" si="42"/>
        <v>2884.29</v>
      </c>
      <c r="N1463" s="87">
        <v>45902</v>
      </c>
      <c r="O1463" s="19" t="s">
        <v>955</v>
      </c>
    </row>
    <row r="1464" spans="2:15">
      <c r="B1464" s="30" t="s">
        <v>2173</v>
      </c>
      <c r="C1464" s="18" t="s">
        <v>1162</v>
      </c>
      <c r="D1464" s="169" t="s">
        <v>19</v>
      </c>
      <c r="E1464" s="144" t="str">
        <f>VLOOKUP(D1464,'pomocna tabulka'!$B$2:$D$12,3,0)</f>
        <v>Úrad vlády SR</v>
      </c>
      <c r="F1464" s="152" t="str">
        <f>+IFERROR(VLOOKUP(VALUE(MID($B1464,11,1)),'pomocna tabulka'!$F$2:$G$7,2,0),"")</f>
        <v>Priebežná platba</v>
      </c>
      <c r="G1464" s="19" t="s">
        <v>256</v>
      </c>
      <c r="H1464" s="29">
        <v>14708.1</v>
      </c>
      <c r="I1464" s="19" t="s">
        <v>257</v>
      </c>
      <c r="J1464" s="88">
        <v>2595.5500000000002</v>
      </c>
      <c r="K1464" s="123"/>
      <c r="L1464" s="88">
        <v>0</v>
      </c>
      <c r="M1464" s="59">
        <f t="shared" si="42"/>
        <v>17303.650000000001</v>
      </c>
      <c r="N1464" s="87">
        <v>45902</v>
      </c>
      <c r="O1464" s="19" t="s">
        <v>955</v>
      </c>
    </row>
    <row r="1465" spans="2:15">
      <c r="B1465" s="30" t="s">
        <v>2174</v>
      </c>
      <c r="C1465" s="18" t="s">
        <v>235</v>
      </c>
      <c r="D1465" s="169" t="s">
        <v>19</v>
      </c>
      <c r="E1465" s="144" t="str">
        <f>VLOOKUP(D1465,'pomocna tabulka'!$B$2:$D$12,3,0)</f>
        <v>Úrad vlády SR</v>
      </c>
      <c r="F1465" s="152" t="str">
        <f>+IFERROR(VLOOKUP(VALUE(MID($B1465,11,1)),'pomocna tabulka'!$F$2:$G$7,2,0),"")</f>
        <v>Priebežná platba</v>
      </c>
      <c r="G1465" s="19" t="s">
        <v>256</v>
      </c>
      <c r="H1465" s="29">
        <v>14529.26</v>
      </c>
      <c r="I1465" s="19" t="s">
        <v>257</v>
      </c>
      <c r="J1465" s="88">
        <v>2563.9899999999998</v>
      </c>
      <c r="K1465" s="123"/>
      <c r="L1465" s="88">
        <v>0</v>
      </c>
      <c r="M1465" s="59">
        <f t="shared" si="42"/>
        <v>17093.25</v>
      </c>
      <c r="N1465" s="87">
        <v>45902</v>
      </c>
      <c r="O1465" s="19" t="s">
        <v>955</v>
      </c>
    </row>
    <row r="1466" spans="2:15">
      <c r="B1466" s="30" t="s">
        <v>2175</v>
      </c>
      <c r="C1466" s="18" t="s">
        <v>149</v>
      </c>
      <c r="D1466" s="169" t="s">
        <v>19</v>
      </c>
      <c r="E1466" s="144" t="str">
        <f>VLOOKUP(D1466,'pomocna tabulka'!$B$2:$D$12,3,0)</f>
        <v>Úrad vlády SR</v>
      </c>
      <c r="F1466" s="152" t="str">
        <f>+IFERROR(VLOOKUP(VALUE(MID($B1466,11,1)),'pomocna tabulka'!$F$2:$G$7,2,0),"")</f>
        <v>Predfinancovanie</v>
      </c>
      <c r="G1466" s="19" t="s">
        <v>315</v>
      </c>
      <c r="H1466" s="29">
        <v>33839.769999999997</v>
      </c>
      <c r="I1466" s="19" t="s">
        <v>316</v>
      </c>
      <c r="J1466" s="88">
        <v>5971.72</v>
      </c>
      <c r="K1466" s="123"/>
      <c r="L1466" s="88">
        <v>0</v>
      </c>
      <c r="M1466" s="59">
        <f t="shared" si="42"/>
        <v>39811.49</v>
      </c>
      <c r="N1466" s="87">
        <v>45902</v>
      </c>
      <c r="O1466" s="19" t="s">
        <v>955</v>
      </c>
    </row>
    <row r="1467" spans="2:15">
      <c r="B1467" s="30" t="s">
        <v>2176</v>
      </c>
      <c r="C1467" s="18" t="s">
        <v>925</v>
      </c>
      <c r="D1467" s="169" t="s">
        <v>19</v>
      </c>
      <c r="E1467" s="144" t="str">
        <f>VLOOKUP(D1467,'pomocna tabulka'!$B$2:$D$12,3,0)</f>
        <v>Úrad vlády SR</v>
      </c>
      <c r="F1467" s="152" t="str">
        <f>+IFERROR(VLOOKUP(VALUE(MID($B1467,11,1)),'pomocna tabulka'!$F$2:$G$7,2,0),"")</f>
        <v>Zálohová platba</v>
      </c>
      <c r="G1467" s="19" t="s">
        <v>256</v>
      </c>
      <c r="H1467" s="29">
        <v>34850</v>
      </c>
      <c r="I1467" s="19" t="s">
        <v>257</v>
      </c>
      <c r="J1467" s="88">
        <v>6150</v>
      </c>
      <c r="K1467" s="123"/>
      <c r="L1467" s="88">
        <v>0</v>
      </c>
      <c r="M1467" s="59">
        <f t="shared" si="42"/>
        <v>41000</v>
      </c>
      <c r="N1467" s="87">
        <v>45902</v>
      </c>
      <c r="O1467" s="19" t="s">
        <v>955</v>
      </c>
    </row>
    <row r="1468" spans="2:15">
      <c r="B1468" s="30" t="s">
        <v>2177</v>
      </c>
      <c r="C1468" s="18" t="s">
        <v>876</v>
      </c>
      <c r="D1468" s="169" t="s">
        <v>19</v>
      </c>
      <c r="E1468" s="144" t="str">
        <f>VLOOKUP(D1468,'pomocna tabulka'!$B$2:$D$12,3,0)</f>
        <v>Úrad vlády SR</v>
      </c>
      <c r="F1468" s="152" t="str">
        <f>+IFERROR(VLOOKUP(VALUE(MID($B1468,11,1)),'pomocna tabulka'!$F$2:$G$7,2,0),"")</f>
        <v>Priebežná platba</v>
      </c>
      <c r="G1468" s="19" t="s">
        <v>256</v>
      </c>
      <c r="H1468" s="29">
        <v>19514.05</v>
      </c>
      <c r="I1468" s="19" t="s">
        <v>257</v>
      </c>
      <c r="J1468" s="88">
        <v>3443.65</v>
      </c>
      <c r="K1468" s="123"/>
      <c r="L1468" s="88">
        <v>0</v>
      </c>
      <c r="M1468" s="59">
        <f t="shared" si="42"/>
        <v>22957.7</v>
      </c>
      <c r="N1468" s="87">
        <v>45902</v>
      </c>
      <c r="O1468" s="19" t="s">
        <v>955</v>
      </c>
    </row>
    <row r="1469" spans="2:15">
      <c r="B1469" s="30" t="s">
        <v>2178</v>
      </c>
      <c r="C1469" s="18" t="s">
        <v>1398</v>
      </c>
      <c r="D1469" s="169" t="s">
        <v>19</v>
      </c>
      <c r="E1469" s="144" t="str">
        <f>VLOOKUP(D1469,'pomocna tabulka'!$B$2:$D$12,3,0)</f>
        <v>Úrad vlády SR</v>
      </c>
      <c r="F1469" s="152" t="str">
        <f>+IFERROR(VLOOKUP(VALUE(MID($B1469,11,1)),'pomocna tabulka'!$F$2:$G$7,2,0),"")</f>
        <v>Zálohová platba</v>
      </c>
      <c r="G1469" s="19" t="s">
        <v>256</v>
      </c>
      <c r="H1469" s="29">
        <v>9690</v>
      </c>
      <c r="I1469" s="19" t="s">
        <v>257</v>
      </c>
      <c r="J1469" s="88">
        <v>1710</v>
      </c>
      <c r="K1469" s="123"/>
      <c r="L1469" s="88">
        <v>0</v>
      </c>
      <c r="M1469" s="59">
        <f t="shared" si="42"/>
        <v>11400</v>
      </c>
      <c r="N1469" s="87">
        <v>45903</v>
      </c>
      <c r="O1469" s="19" t="s">
        <v>955</v>
      </c>
    </row>
    <row r="1470" spans="2:15">
      <c r="B1470" s="30" t="s">
        <v>2179</v>
      </c>
      <c r="C1470" s="18" t="s">
        <v>190</v>
      </c>
      <c r="D1470" s="169" t="s">
        <v>19</v>
      </c>
      <c r="E1470" s="144" t="str">
        <f>VLOOKUP(D1470,'pomocna tabulka'!$B$2:$D$12,3,0)</f>
        <v>Úrad vlády SR</v>
      </c>
      <c r="F1470" s="152" t="str">
        <f>+IFERROR(VLOOKUP(VALUE(MID($B1470,11,1)),'pomocna tabulka'!$F$2:$G$7,2,0),"")</f>
        <v>Priebežná platba</v>
      </c>
      <c r="G1470" s="19" t="s">
        <v>256</v>
      </c>
      <c r="H1470" s="29">
        <v>7251.29</v>
      </c>
      <c r="I1470" s="19" t="s">
        <v>257</v>
      </c>
      <c r="J1470" s="88">
        <v>1279.6400000000001</v>
      </c>
      <c r="K1470" s="123"/>
      <c r="L1470" s="88">
        <v>0</v>
      </c>
      <c r="M1470" s="59">
        <f t="shared" si="42"/>
        <v>8530.93</v>
      </c>
      <c r="N1470" s="87">
        <v>45903</v>
      </c>
      <c r="O1470" s="19" t="s">
        <v>955</v>
      </c>
    </row>
    <row r="1471" spans="2:15">
      <c r="B1471" s="30" t="s">
        <v>2180</v>
      </c>
      <c r="C1471" s="18" t="s">
        <v>919</v>
      </c>
      <c r="D1471" s="169" t="s">
        <v>19</v>
      </c>
      <c r="E1471" s="144" t="str">
        <f>VLOOKUP(D1471,'pomocna tabulka'!$B$2:$D$12,3,0)</f>
        <v>Úrad vlády SR</v>
      </c>
      <c r="F1471" s="152" t="str">
        <f>+IFERROR(VLOOKUP(VALUE(MID($B1471,11,1)),'pomocna tabulka'!$F$2:$G$7,2,0),"")</f>
        <v>Zálohová platba</v>
      </c>
      <c r="G1471" s="19" t="s">
        <v>256</v>
      </c>
      <c r="H1471" s="29">
        <v>29750</v>
      </c>
      <c r="I1471" s="19" t="s">
        <v>257</v>
      </c>
      <c r="J1471" s="88">
        <v>5250</v>
      </c>
      <c r="K1471" s="123"/>
      <c r="L1471" s="88">
        <v>0</v>
      </c>
      <c r="M1471" s="59">
        <f t="shared" si="42"/>
        <v>35000</v>
      </c>
      <c r="N1471" s="87">
        <v>45903</v>
      </c>
      <c r="O1471" s="19" t="s">
        <v>955</v>
      </c>
    </row>
    <row r="1472" spans="2:15">
      <c r="B1472" s="30" t="s">
        <v>2181</v>
      </c>
      <c r="C1472" s="18" t="s">
        <v>235</v>
      </c>
      <c r="D1472" s="169" t="s">
        <v>19</v>
      </c>
      <c r="E1472" s="144" t="str">
        <f>VLOOKUP(D1472,'pomocna tabulka'!$B$2:$D$12,3,0)</f>
        <v>Úrad vlády SR</v>
      </c>
      <c r="F1472" s="152" t="str">
        <f>+IFERROR(VLOOKUP(VALUE(MID($B1472,11,1)),'pomocna tabulka'!$F$2:$G$7,2,0),"")</f>
        <v>Priebežná platba</v>
      </c>
      <c r="G1472" s="19" t="s">
        <v>256</v>
      </c>
      <c r="H1472" s="29">
        <v>25742.54</v>
      </c>
      <c r="I1472" s="19" t="s">
        <v>257</v>
      </c>
      <c r="J1472" s="88">
        <v>4542.8</v>
      </c>
      <c r="K1472" s="123"/>
      <c r="L1472" s="88">
        <v>0</v>
      </c>
      <c r="M1472" s="59">
        <f t="shared" si="42"/>
        <v>30285.34</v>
      </c>
      <c r="N1472" s="87">
        <v>45903</v>
      </c>
      <c r="O1472" s="19" t="s">
        <v>955</v>
      </c>
    </row>
    <row r="1473" spans="2:15">
      <c r="B1473" s="30" t="s">
        <v>2182</v>
      </c>
      <c r="C1473" s="18" t="s">
        <v>367</v>
      </c>
      <c r="D1473" s="169" t="s">
        <v>19</v>
      </c>
      <c r="E1473" s="144" t="str">
        <f>VLOOKUP(D1473,'pomocna tabulka'!$B$2:$D$12,3,0)</f>
        <v>Úrad vlády SR</v>
      </c>
      <c r="F1473" s="152" t="str">
        <f>+IFERROR(VLOOKUP(VALUE(MID($B1473,11,1)),'pomocna tabulka'!$F$2:$G$7,2,0),"")</f>
        <v>Priebežná platba</v>
      </c>
      <c r="G1473" s="19" t="s">
        <v>256</v>
      </c>
      <c r="H1473" s="29">
        <v>9545.08</v>
      </c>
      <c r="I1473" s="19" t="s">
        <v>257</v>
      </c>
      <c r="J1473" s="88">
        <v>1684.43</v>
      </c>
      <c r="K1473" s="123"/>
      <c r="L1473" s="88">
        <v>0</v>
      </c>
      <c r="M1473" s="59">
        <f t="shared" si="42"/>
        <v>11229.51</v>
      </c>
      <c r="N1473" s="87">
        <v>45903</v>
      </c>
      <c r="O1473" s="19" t="s">
        <v>955</v>
      </c>
    </row>
    <row r="1474" spans="2:15">
      <c r="B1474" s="30" t="s">
        <v>2183</v>
      </c>
      <c r="C1474" s="18" t="s">
        <v>506</v>
      </c>
      <c r="D1474" s="169" t="s">
        <v>19</v>
      </c>
      <c r="E1474" s="144" t="str">
        <f>VLOOKUP(D1474,'pomocna tabulka'!$B$2:$D$12,3,0)</f>
        <v>Úrad vlády SR</v>
      </c>
      <c r="F1474" s="152" t="str">
        <f>+IFERROR(VLOOKUP(VALUE(MID($B1474,11,1)),'pomocna tabulka'!$F$2:$G$7,2,0),"")</f>
        <v>Zálohová platba</v>
      </c>
      <c r="G1474" s="19" t="s">
        <v>256</v>
      </c>
      <c r="H1474" s="29">
        <v>14450</v>
      </c>
      <c r="I1474" s="19" t="s">
        <v>257</v>
      </c>
      <c r="J1474" s="88">
        <v>2550</v>
      </c>
      <c r="K1474" s="123"/>
      <c r="L1474" s="88">
        <v>0</v>
      </c>
      <c r="M1474" s="59">
        <f t="shared" si="42"/>
        <v>17000</v>
      </c>
      <c r="N1474" s="87">
        <v>45903</v>
      </c>
      <c r="O1474" s="19" t="s">
        <v>955</v>
      </c>
    </row>
    <row r="1475" spans="2:15">
      <c r="B1475" s="30" t="s">
        <v>2184</v>
      </c>
      <c r="C1475" s="18" t="s">
        <v>2185</v>
      </c>
      <c r="D1475" s="169" t="s">
        <v>29</v>
      </c>
      <c r="E1475" s="144" t="str">
        <f>VLOOKUP(D1475,'pomocna tabulka'!$B$2:$D$12,3,0)</f>
        <v>MIRRI SR</v>
      </c>
      <c r="F1475" s="152" t="str">
        <f>+IFERROR(VLOOKUP(VALUE(MID($B1475,11,1)),'pomocna tabulka'!$F$2:$G$7,2,0),"")</f>
        <v>Predfinancovanie</v>
      </c>
      <c r="G1475" s="19" t="s">
        <v>30</v>
      </c>
      <c r="H1475" s="29">
        <v>147202.63</v>
      </c>
      <c r="I1475" s="19" t="s">
        <v>31</v>
      </c>
      <c r="J1475" s="88">
        <v>49821.48</v>
      </c>
      <c r="K1475" s="123"/>
      <c r="L1475" s="88">
        <v>0</v>
      </c>
      <c r="M1475" s="59">
        <f t="shared" si="42"/>
        <v>197024.11000000002</v>
      </c>
      <c r="N1475" s="87">
        <v>45903</v>
      </c>
      <c r="O1475" s="19" t="s">
        <v>955</v>
      </c>
    </row>
    <row r="1476" spans="2:15">
      <c r="B1476" s="30" t="s">
        <v>2186</v>
      </c>
      <c r="C1476" s="18" t="s">
        <v>2187</v>
      </c>
      <c r="D1476" s="169" t="s">
        <v>314</v>
      </c>
      <c r="E1476" s="144" t="str">
        <f>VLOOKUP(D1476,'pomocna tabulka'!$B$2:$D$12,3,0)</f>
        <v xml:space="preserve">Slovenská inovačná a energetická agentúra </v>
      </c>
      <c r="F1476" s="152" t="str">
        <f>+IFERROR(VLOOKUP(VALUE(MID($B1476,11,1)),'pomocna tabulka'!$F$2:$G$7,2,0),"")</f>
        <v>Predfinancovanie</v>
      </c>
      <c r="G1476" s="19" t="s">
        <v>315</v>
      </c>
      <c r="H1476" s="29">
        <v>96779.35</v>
      </c>
      <c r="I1476" s="19" t="s">
        <v>31</v>
      </c>
      <c r="J1476" s="88">
        <v>17078.71</v>
      </c>
      <c r="K1476" s="123"/>
      <c r="L1476" s="88">
        <v>0</v>
      </c>
      <c r="M1476" s="59">
        <f t="shared" si="42"/>
        <v>113858.06</v>
      </c>
      <c r="N1476" s="87">
        <v>45904</v>
      </c>
      <c r="O1476" s="19" t="s">
        <v>955</v>
      </c>
    </row>
    <row r="1477" spans="2:15">
      <c r="B1477" s="30" t="s">
        <v>2188</v>
      </c>
      <c r="C1477" s="18" t="s">
        <v>1175</v>
      </c>
      <c r="D1477" s="169" t="s">
        <v>29</v>
      </c>
      <c r="E1477" s="144" t="str">
        <f>VLOOKUP(D1477,'pomocna tabulka'!$B$2:$D$12,3,0)</f>
        <v>MIRRI SR</v>
      </c>
      <c r="F1477" s="152" t="str">
        <f>+IFERROR(VLOOKUP(VALUE(MID($B1477,11,1)),'pomocna tabulka'!$F$2:$G$7,2,0),"")</f>
        <v>Priebežná platba</v>
      </c>
      <c r="G1477" s="19" t="s">
        <v>30</v>
      </c>
      <c r="H1477" s="29">
        <v>66474.759999999995</v>
      </c>
      <c r="I1477" s="19" t="s">
        <v>31</v>
      </c>
      <c r="J1477" s="88">
        <v>74784.100000000006</v>
      </c>
      <c r="K1477" s="123"/>
      <c r="L1477" s="88">
        <v>0</v>
      </c>
      <c r="M1477" s="59">
        <f t="shared" si="42"/>
        <v>141258.85999999999</v>
      </c>
      <c r="N1477" s="87">
        <v>45904</v>
      </c>
      <c r="O1477" s="19" t="s">
        <v>955</v>
      </c>
    </row>
    <row r="1478" spans="2:15">
      <c r="B1478" s="30" t="s">
        <v>2189</v>
      </c>
      <c r="C1478" s="18" t="s">
        <v>1146</v>
      </c>
      <c r="D1478" s="169" t="s">
        <v>19</v>
      </c>
      <c r="E1478" s="144" t="str">
        <f>VLOOKUP(D1478,'pomocna tabulka'!$B$2:$D$12,3,0)</f>
        <v>Úrad vlády SR</v>
      </c>
      <c r="F1478" s="152" t="str">
        <f>+IFERROR(VLOOKUP(VALUE(MID($B1478,11,1)),'pomocna tabulka'!$F$2:$G$7,2,0),"")</f>
        <v>Zálohová platba</v>
      </c>
      <c r="G1478" s="19" t="s">
        <v>256</v>
      </c>
      <c r="H1478" s="29">
        <v>65450</v>
      </c>
      <c r="I1478" s="19" t="s">
        <v>257</v>
      </c>
      <c r="J1478" s="88">
        <v>11550</v>
      </c>
      <c r="K1478" s="123"/>
      <c r="L1478" s="88">
        <v>0</v>
      </c>
      <c r="M1478" s="59">
        <f t="shared" si="42"/>
        <v>77000</v>
      </c>
      <c r="N1478" s="87">
        <v>45904</v>
      </c>
      <c r="O1478" s="19" t="s">
        <v>955</v>
      </c>
    </row>
    <row r="1479" spans="2:15">
      <c r="B1479" s="30" t="s">
        <v>2190</v>
      </c>
      <c r="C1479" s="18" t="s">
        <v>171</v>
      </c>
      <c r="D1479" s="169" t="s">
        <v>29</v>
      </c>
      <c r="E1479" s="144" t="str">
        <f>VLOOKUP(D1479,'pomocna tabulka'!$B$2:$D$12,3,0)</f>
        <v>MIRRI SR</v>
      </c>
      <c r="F1479" s="152" t="str">
        <f>+IFERROR(VLOOKUP(VALUE(MID($B1479,11,1)),'pomocna tabulka'!$F$2:$G$7,2,0),"")</f>
        <v>Predfinancovanie</v>
      </c>
      <c r="G1479" s="19" t="s">
        <v>30</v>
      </c>
      <c r="H1479" s="29">
        <v>460767.54</v>
      </c>
      <c r="I1479" s="19" t="s">
        <v>31</v>
      </c>
      <c r="J1479" s="88">
        <v>37945.56</v>
      </c>
      <c r="K1479" s="123"/>
      <c r="L1479" s="88">
        <v>0</v>
      </c>
      <c r="M1479" s="59">
        <f t="shared" si="42"/>
        <v>498713.1</v>
      </c>
      <c r="N1479" s="87">
        <v>45904</v>
      </c>
      <c r="O1479" s="19" t="s">
        <v>955</v>
      </c>
    </row>
    <row r="1480" spans="2:15">
      <c r="B1480" s="30" t="s">
        <v>2191</v>
      </c>
      <c r="C1480" s="18" t="s">
        <v>1733</v>
      </c>
      <c r="D1480" s="169" t="s">
        <v>29</v>
      </c>
      <c r="E1480" s="144" t="str">
        <f>VLOOKUP(D1480,'pomocna tabulka'!$B$2:$D$12,3,0)</f>
        <v>MIRRI SR</v>
      </c>
      <c r="F1480" s="152" t="str">
        <f>+IFERROR(VLOOKUP(VALUE(MID($B1480,11,1)),'pomocna tabulka'!$F$2:$G$7,2,0),"")</f>
        <v>Zálohová platba</v>
      </c>
      <c r="G1480" s="19" t="s">
        <v>667</v>
      </c>
      <c r="H1480" s="29">
        <v>1569595.38</v>
      </c>
      <c r="I1480" s="19" t="s">
        <v>31</v>
      </c>
      <c r="J1480" s="88">
        <v>416404.62</v>
      </c>
      <c r="K1480" s="123"/>
      <c r="L1480" s="88">
        <v>0</v>
      </c>
      <c r="M1480" s="59">
        <f t="shared" ref="M1480:M1543" si="43">SUM(H1480+J1480+L1480)</f>
        <v>1986000</v>
      </c>
      <c r="N1480" s="87">
        <v>45903</v>
      </c>
      <c r="O1480" s="136" t="s">
        <v>36</v>
      </c>
    </row>
    <row r="1481" spans="2:15">
      <c r="B1481" s="30" t="s">
        <v>2192</v>
      </c>
      <c r="C1481" s="18" t="s">
        <v>2193</v>
      </c>
      <c r="D1481" s="169" t="s">
        <v>29</v>
      </c>
      <c r="E1481" s="144" t="str">
        <f>VLOOKUP(D1481,'pomocna tabulka'!$B$2:$D$12,3,0)</f>
        <v>MIRRI SR</v>
      </c>
      <c r="F1481" s="152" t="str">
        <f>+IFERROR(VLOOKUP(VALUE(MID($B1481,11,1)),'pomocna tabulka'!$F$2:$G$7,2,0),"")</f>
        <v>Zálohová platba</v>
      </c>
      <c r="G1481" s="19" t="s">
        <v>30</v>
      </c>
      <c r="H1481" s="29">
        <v>3234262.5</v>
      </c>
      <c r="I1481" s="19" t="s">
        <v>31</v>
      </c>
      <c r="J1481" s="88">
        <v>1079012.5</v>
      </c>
      <c r="K1481" s="19" t="s">
        <v>65</v>
      </c>
      <c r="L1481" s="88">
        <v>311725</v>
      </c>
      <c r="M1481" s="59">
        <f t="shared" si="43"/>
        <v>4625000</v>
      </c>
      <c r="N1481" s="87">
        <v>45903</v>
      </c>
      <c r="O1481" s="136" t="s">
        <v>36</v>
      </c>
    </row>
    <row r="1482" spans="2:15">
      <c r="B1482" s="30" t="s">
        <v>2194</v>
      </c>
      <c r="C1482" s="18" t="s">
        <v>713</v>
      </c>
      <c r="D1482" s="169" t="s">
        <v>314</v>
      </c>
      <c r="E1482" s="144" t="str">
        <f>VLOOKUP(D1482,'pomocna tabulka'!$B$2:$D$12,3,0)</f>
        <v xml:space="preserve">Slovenská inovačná a energetická agentúra </v>
      </c>
      <c r="F1482" s="152" t="str">
        <f>+IFERROR(VLOOKUP(VALUE(MID($B1482,11,1)),'pomocna tabulka'!$F$2:$G$7,2,0),"")</f>
        <v>Predfinancovanie</v>
      </c>
      <c r="G1482" s="19" t="s">
        <v>315</v>
      </c>
      <c r="H1482" s="29">
        <v>25053.18</v>
      </c>
      <c r="I1482" s="19" t="s">
        <v>31</v>
      </c>
      <c r="J1482" s="88">
        <v>4421.1499999999996</v>
      </c>
      <c r="K1482" s="123"/>
      <c r="L1482" s="88">
        <v>0</v>
      </c>
      <c r="M1482" s="59">
        <f t="shared" si="43"/>
        <v>29474.33</v>
      </c>
      <c r="N1482" s="87">
        <v>45904</v>
      </c>
      <c r="O1482" s="19" t="s">
        <v>955</v>
      </c>
    </row>
    <row r="1483" spans="2:15">
      <c r="B1483" s="30" t="s">
        <v>2195</v>
      </c>
      <c r="C1483" s="18" t="s">
        <v>151</v>
      </c>
      <c r="D1483" s="169" t="s">
        <v>19</v>
      </c>
      <c r="E1483" s="144" t="str">
        <f>VLOOKUP(D1483,'pomocna tabulka'!$B$2:$D$12,3,0)</f>
        <v>Úrad vlády SR</v>
      </c>
      <c r="F1483" s="152" t="str">
        <f>+IFERROR(VLOOKUP(VALUE(MID($B1483,11,1)),'pomocna tabulka'!$F$2:$G$7,2,0),"")</f>
        <v>Zálohová platba</v>
      </c>
      <c r="G1483" s="19" t="s">
        <v>256</v>
      </c>
      <c r="H1483" s="29">
        <v>21250</v>
      </c>
      <c r="I1483" s="19" t="s">
        <v>257</v>
      </c>
      <c r="J1483" s="88">
        <v>3750</v>
      </c>
      <c r="K1483" s="123"/>
      <c r="L1483" s="88">
        <v>0</v>
      </c>
      <c r="M1483" s="59">
        <f t="shared" si="43"/>
        <v>25000</v>
      </c>
      <c r="N1483" s="87">
        <v>45905</v>
      </c>
      <c r="O1483" s="19" t="s">
        <v>955</v>
      </c>
    </row>
    <row r="1484" spans="2:15">
      <c r="B1484" s="30" t="s">
        <v>2196</v>
      </c>
      <c r="C1484" s="18" t="s">
        <v>136</v>
      </c>
      <c r="D1484" s="169" t="s">
        <v>19</v>
      </c>
      <c r="E1484" s="144" t="str">
        <f>VLOOKUP(D1484,'pomocna tabulka'!$B$2:$D$12,3,0)</f>
        <v>Úrad vlády SR</v>
      </c>
      <c r="F1484" s="152" t="str">
        <f>+IFERROR(VLOOKUP(VALUE(MID($B1484,11,1)),'pomocna tabulka'!$F$2:$G$7,2,0),"")</f>
        <v>Zálohová platba</v>
      </c>
      <c r="G1484" s="19" t="s">
        <v>256</v>
      </c>
      <c r="H1484" s="29">
        <v>33224.85</v>
      </c>
      <c r="I1484" s="19" t="s">
        <v>257</v>
      </c>
      <c r="J1484" s="88">
        <v>5863.21</v>
      </c>
      <c r="K1484" s="123"/>
      <c r="L1484" s="88">
        <v>0</v>
      </c>
      <c r="M1484" s="59">
        <f t="shared" si="43"/>
        <v>39088.06</v>
      </c>
      <c r="N1484" s="87">
        <v>45904</v>
      </c>
      <c r="O1484" s="19" t="s">
        <v>955</v>
      </c>
    </row>
    <row r="1485" spans="2:15">
      <c r="B1485" s="30" t="s">
        <v>2197</v>
      </c>
      <c r="C1485" s="18" t="s">
        <v>2198</v>
      </c>
      <c r="D1485" s="169" t="s">
        <v>19</v>
      </c>
      <c r="E1485" s="144" t="str">
        <f>VLOOKUP(D1485,'pomocna tabulka'!$B$2:$D$12,3,0)</f>
        <v>Úrad vlády SR</v>
      </c>
      <c r="F1485" s="152" t="str">
        <f>+IFERROR(VLOOKUP(VALUE(MID($B1485,11,1)),'pomocna tabulka'!$F$2:$G$7,2,0),"")</f>
        <v>Zálohová platba</v>
      </c>
      <c r="G1485" s="19" t="s">
        <v>256</v>
      </c>
      <c r="H1485" s="29">
        <v>24395</v>
      </c>
      <c r="I1485" s="19" t="s">
        <v>257</v>
      </c>
      <c r="J1485" s="88">
        <v>4305</v>
      </c>
      <c r="K1485" s="123"/>
      <c r="L1485" s="88">
        <v>0</v>
      </c>
      <c r="M1485" s="59">
        <f t="shared" si="43"/>
        <v>28700</v>
      </c>
      <c r="N1485" s="87">
        <v>45904</v>
      </c>
      <c r="O1485" s="19" t="s">
        <v>955</v>
      </c>
    </row>
    <row r="1486" spans="2:15">
      <c r="B1486" s="30" t="s">
        <v>2199</v>
      </c>
      <c r="C1486" s="18" t="s">
        <v>749</v>
      </c>
      <c r="D1486" s="169" t="s">
        <v>19</v>
      </c>
      <c r="E1486" s="144" t="str">
        <f>VLOOKUP(D1486,'pomocna tabulka'!$B$2:$D$12,3,0)</f>
        <v>Úrad vlády SR</v>
      </c>
      <c r="F1486" s="152" t="str">
        <f>+IFERROR(VLOOKUP(VALUE(MID($B1486,11,1)),'pomocna tabulka'!$F$2:$G$7,2,0),"")</f>
        <v>Zálohová platba</v>
      </c>
      <c r="G1486" s="19" t="s">
        <v>256</v>
      </c>
      <c r="H1486" s="29">
        <v>25500</v>
      </c>
      <c r="I1486" s="19" t="s">
        <v>257</v>
      </c>
      <c r="J1486" s="88">
        <v>4500</v>
      </c>
      <c r="K1486" s="123"/>
      <c r="L1486" s="88">
        <v>0</v>
      </c>
      <c r="M1486" s="59">
        <f t="shared" si="43"/>
        <v>30000</v>
      </c>
      <c r="N1486" s="87">
        <v>45905</v>
      </c>
      <c r="O1486" s="19" t="s">
        <v>955</v>
      </c>
    </row>
    <row r="1487" spans="2:15">
      <c r="B1487" s="30" t="s">
        <v>2200</v>
      </c>
      <c r="C1487" s="18" t="s">
        <v>417</v>
      </c>
      <c r="D1487" s="169" t="s">
        <v>314</v>
      </c>
      <c r="E1487" s="144" t="str">
        <f>VLOOKUP(D1487,'pomocna tabulka'!$B$2:$D$12,3,0)</f>
        <v xml:space="preserve">Slovenská inovačná a energetická agentúra </v>
      </c>
      <c r="F1487" s="152" t="str">
        <f>+IFERROR(VLOOKUP(VALUE(MID($B1487,11,1)),'pomocna tabulka'!$F$2:$G$7,2,0),"")</f>
        <v>Priebežná platba</v>
      </c>
      <c r="G1487" s="19" t="s">
        <v>315</v>
      </c>
      <c r="H1487" s="29">
        <v>83574.59</v>
      </c>
      <c r="I1487" s="19" t="s">
        <v>31</v>
      </c>
      <c r="J1487" s="88">
        <v>14748.46</v>
      </c>
      <c r="K1487" s="123"/>
      <c r="L1487" s="88">
        <v>0</v>
      </c>
      <c r="M1487" s="59">
        <f t="shared" si="43"/>
        <v>98323.049999999988</v>
      </c>
      <c r="N1487" s="87">
        <v>45905</v>
      </c>
      <c r="O1487" s="19" t="s">
        <v>955</v>
      </c>
    </row>
    <row r="1488" spans="2:15">
      <c r="B1488" s="30" t="s">
        <v>2201</v>
      </c>
      <c r="C1488" s="18" t="s">
        <v>1175</v>
      </c>
      <c r="D1488" s="169" t="s">
        <v>314</v>
      </c>
      <c r="E1488" s="144" t="str">
        <f>VLOOKUP(D1488,'pomocna tabulka'!$B$2:$D$12,3,0)</f>
        <v xml:space="preserve">Slovenská inovačná a energetická agentúra </v>
      </c>
      <c r="F1488" s="152" t="str">
        <f>+IFERROR(VLOOKUP(VALUE(MID($B1488,11,1)),'pomocna tabulka'!$F$2:$G$7,2,0),"")</f>
        <v>Priebežná platba</v>
      </c>
      <c r="G1488" s="19" t="s">
        <v>315</v>
      </c>
      <c r="H1488" s="29">
        <v>33049.620000000003</v>
      </c>
      <c r="I1488" s="19" t="s">
        <v>31</v>
      </c>
      <c r="J1488" s="88">
        <v>49574.43</v>
      </c>
      <c r="K1488" s="123"/>
      <c r="L1488" s="88">
        <v>0</v>
      </c>
      <c r="M1488" s="59">
        <f t="shared" si="43"/>
        <v>82624.05</v>
      </c>
      <c r="N1488" s="87">
        <v>45905</v>
      </c>
      <c r="O1488" s="19" t="s">
        <v>955</v>
      </c>
    </row>
    <row r="1489" spans="2:15">
      <c r="B1489" s="30" t="s">
        <v>2202</v>
      </c>
      <c r="C1489" s="18" t="s">
        <v>509</v>
      </c>
      <c r="D1489" s="169" t="s">
        <v>314</v>
      </c>
      <c r="E1489" s="144" t="str">
        <f>VLOOKUP(D1489,'pomocna tabulka'!$B$2:$D$12,3,0)</f>
        <v xml:space="preserve">Slovenská inovačná a energetická agentúra </v>
      </c>
      <c r="F1489" s="152" t="str">
        <f>+IFERROR(VLOOKUP(VALUE(MID($B1489,11,1)),'pomocna tabulka'!$F$2:$G$7,2,0),"")</f>
        <v>Zálohová platba</v>
      </c>
      <c r="G1489" s="19" t="s">
        <v>315</v>
      </c>
      <c r="H1489" s="29">
        <v>16500000</v>
      </c>
      <c r="I1489" s="19" t="s">
        <v>31</v>
      </c>
      <c r="J1489" s="88">
        <v>4500000</v>
      </c>
      <c r="K1489" s="123"/>
      <c r="L1489" s="88">
        <v>0</v>
      </c>
      <c r="M1489" s="59">
        <f t="shared" si="43"/>
        <v>21000000</v>
      </c>
      <c r="N1489" s="87">
        <v>45905</v>
      </c>
      <c r="O1489" s="19" t="s">
        <v>955</v>
      </c>
    </row>
    <row r="1490" spans="2:15">
      <c r="B1490" s="30" t="s">
        <v>2203</v>
      </c>
      <c r="C1490" s="18" t="s">
        <v>2204</v>
      </c>
      <c r="D1490" s="169" t="s">
        <v>19</v>
      </c>
      <c r="E1490" s="144" t="str">
        <f>VLOOKUP(D1490,'pomocna tabulka'!$B$2:$D$12,3,0)</f>
        <v>Úrad vlády SR</v>
      </c>
      <c r="F1490" s="152" t="str">
        <f>+IFERROR(VLOOKUP(VALUE(MID($B1490,11,1)),'pomocna tabulka'!$F$2:$G$7,2,0),"")</f>
        <v>Priebežná platba</v>
      </c>
      <c r="G1490" s="19" t="s">
        <v>256</v>
      </c>
      <c r="H1490" s="29">
        <v>13800.01</v>
      </c>
      <c r="I1490" s="19" t="s">
        <v>257</v>
      </c>
      <c r="J1490" s="88">
        <v>20700.009999999998</v>
      </c>
      <c r="K1490" s="123"/>
      <c r="L1490" s="88">
        <v>0</v>
      </c>
      <c r="M1490" s="59">
        <f t="shared" si="43"/>
        <v>34500.019999999997</v>
      </c>
      <c r="N1490" s="87">
        <v>45905</v>
      </c>
      <c r="O1490" s="19" t="s">
        <v>955</v>
      </c>
    </row>
    <row r="1491" spans="2:15">
      <c r="B1491" s="30" t="s">
        <v>2205</v>
      </c>
      <c r="C1491" s="18" t="s">
        <v>2206</v>
      </c>
      <c r="D1491" s="169" t="s">
        <v>29</v>
      </c>
      <c r="E1491" s="144" t="str">
        <f>VLOOKUP(D1491,'pomocna tabulka'!$B$2:$D$12,3,0)</f>
        <v>MIRRI SR</v>
      </c>
      <c r="F1491" s="152" t="str">
        <f>+IFERROR(VLOOKUP(VALUE(MID($B1491,11,1)),'pomocna tabulka'!$F$2:$G$7,2,0),"")</f>
        <v>Priebežná platba</v>
      </c>
      <c r="G1491" s="19" t="s">
        <v>30</v>
      </c>
      <c r="H1491" s="29">
        <v>13533.36</v>
      </c>
      <c r="I1491" s="19" t="s">
        <v>31</v>
      </c>
      <c r="J1491" s="88">
        <v>1114.51</v>
      </c>
      <c r="K1491" s="123"/>
      <c r="L1491" s="88">
        <v>0</v>
      </c>
      <c r="M1491" s="59">
        <f t="shared" si="43"/>
        <v>14647.87</v>
      </c>
      <c r="N1491" s="87">
        <v>45905</v>
      </c>
      <c r="O1491" s="19" t="s">
        <v>955</v>
      </c>
    </row>
    <row r="1492" spans="2:15">
      <c r="B1492" s="30" t="s">
        <v>2207</v>
      </c>
      <c r="C1492" s="18" t="s">
        <v>665</v>
      </c>
      <c r="D1492" s="169" t="s">
        <v>19</v>
      </c>
      <c r="E1492" s="144" t="str">
        <f>VLOOKUP(D1492,'pomocna tabulka'!$B$2:$D$12,3,0)</f>
        <v>Úrad vlády SR</v>
      </c>
      <c r="F1492" s="152" t="str">
        <f>+IFERROR(VLOOKUP(VALUE(MID($B1492,11,1)),'pomocna tabulka'!$F$2:$G$7,2,0),"")</f>
        <v>Zálohová platba</v>
      </c>
      <c r="G1492" s="19" t="s">
        <v>256</v>
      </c>
      <c r="H1492" s="29">
        <v>13719</v>
      </c>
      <c r="I1492" s="19" t="s">
        <v>257</v>
      </c>
      <c r="J1492" s="88">
        <v>2421</v>
      </c>
      <c r="K1492" s="123"/>
      <c r="L1492" s="88">
        <v>0</v>
      </c>
      <c r="M1492" s="59">
        <f t="shared" si="43"/>
        <v>16140</v>
      </c>
      <c r="N1492" s="87">
        <v>45908</v>
      </c>
      <c r="O1492" s="19" t="s">
        <v>955</v>
      </c>
    </row>
    <row r="1493" spans="2:15">
      <c r="B1493" s="30" t="s">
        <v>2208</v>
      </c>
      <c r="C1493" s="18" t="s">
        <v>1661</v>
      </c>
      <c r="D1493" s="169" t="s">
        <v>314</v>
      </c>
      <c r="E1493" s="144" t="str">
        <f>VLOOKUP(D1493,'pomocna tabulka'!$B$2:$D$12,3,0)</f>
        <v xml:space="preserve">Slovenská inovačná a energetická agentúra </v>
      </c>
      <c r="F1493" s="152" t="str">
        <f>+IFERROR(VLOOKUP(VALUE(MID($B1493,11,1)),'pomocna tabulka'!$F$2:$G$7,2,0),"")</f>
        <v>Predfinancovanie</v>
      </c>
      <c r="G1493" s="19" t="s">
        <v>315</v>
      </c>
      <c r="H1493" s="29">
        <v>134968.95000000001</v>
      </c>
      <c r="I1493" s="19" t="s">
        <v>31</v>
      </c>
      <c r="J1493" s="88">
        <v>23818.05</v>
      </c>
      <c r="K1493" s="123"/>
      <c r="L1493" s="88">
        <v>0</v>
      </c>
      <c r="M1493" s="59">
        <f t="shared" si="43"/>
        <v>158787</v>
      </c>
      <c r="N1493" s="87">
        <v>45905</v>
      </c>
      <c r="O1493" s="19" t="s">
        <v>955</v>
      </c>
    </row>
    <row r="1494" spans="2:15">
      <c r="B1494" s="30" t="s">
        <v>2209</v>
      </c>
      <c r="C1494" s="18" t="s">
        <v>2210</v>
      </c>
      <c r="D1494" s="169" t="s">
        <v>19</v>
      </c>
      <c r="E1494" s="144" t="str">
        <f>VLOOKUP(D1494,'pomocna tabulka'!$B$2:$D$12,3,0)</f>
        <v>Úrad vlády SR</v>
      </c>
      <c r="F1494" s="152" t="str">
        <f>+IFERROR(VLOOKUP(VALUE(MID($B1494,11,1)),'pomocna tabulka'!$F$2:$G$7,2,0),"")</f>
        <v>Zálohová platba</v>
      </c>
      <c r="G1494" s="19" t="s">
        <v>256</v>
      </c>
      <c r="H1494" s="29">
        <v>34000</v>
      </c>
      <c r="I1494" s="19" t="s">
        <v>257</v>
      </c>
      <c r="J1494" s="88">
        <v>6000</v>
      </c>
      <c r="K1494" s="123"/>
      <c r="L1494" s="88">
        <v>0</v>
      </c>
      <c r="M1494" s="59">
        <f t="shared" si="43"/>
        <v>40000</v>
      </c>
      <c r="N1494" s="87">
        <v>45905</v>
      </c>
      <c r="O1494" s="19" t="s">
        <v>955</v>
      </c>
    </row>
    <row r="1495" spans="2:15">
      <c r="B1495" s="30" t="s">
        <v>2211</v>
      </c>
      <c r="C1495" s="18" t="s">
        <v>44</v>
      </c>
      <c r="D1495" s="169" t="s">
        <v>19</v>
      </c>
      <c r="E1495" s="144" t="str">
        <f>VLOOKUP(D1495,'pomocna tabulka'!$B$2:$D$12,3,0)</f>
        <v>Úrad vlády SR</v>
      </c>
      <c r="F1495" s="152" t="str">
        <f>+IFERROR(VLOOKUP(VALUE(MID($B1495,11,1)),'pomocna tabulka'!$F$2:$G$7,2,0),"")</f>
        <v>Zálohová platba</v>
      </c>
      <c r="G1495" s="19" t="s">
        <v>256</v>
      </c>
      <c r="H1495" s="29">
        <v>34000</v>
      </c>
      <c r="I1495" s="19" t="s">
        <v>257</v>
      </c>
      <c r="J1495" s="88">
        <v>6000</v>
      </c>
      <c r="K1495" s="123"/>
      <c r="L1495" s="88">
        <v>0</v>
      </c>
      <c r="M1495" s="59">
        <f t="shared" si="43"/>
        <v>40000</v>
      </c>
      <c r="N1495" s="87">
        <v>45905</v>
      </c>
      <c r="O1495" s="19" t="s">
        <v>955</v>
      </c>
    </row>
    <row r="1496" spans="2:15">
      <c r="B1496" s="30" t="s">
        <v>2212</v>
      </c>
      <c r="C1496" s="18" t="s">
        <v>1964</v>
      </c>
      <c r="D1496" s="169" t="s">
        <v>19</v>
      </c>
      <c r="E1496" s="144" t="str">
        <f>VLOOKUP(D1496,'pomocna tabulka'!$B$2:$D$12,3,0)</f>
        <v>Úrad vlády SR</v>
      </c>
      <c r="F1496" s="152" t="str">
        <f>+IFERROR(VLOOKUP(VALUE(MID($B1496,11,1)),'pomocna tabulka'!$F$2:$G$7,2,0),"")</f>
        <v>Priebežná platba</v>
      </c>
      <c r="G1496" s="19" t="s">
        <v>256</v>
      </c>
      <c r="H1496" s="29">
        <v>1977.78</v>
      </c>
      <c r="I1496" s="19" t="s">
        <v>257</v>
      </c>
      <c r="J1496" s="88">
        <v>349.02</v>
      </c>
      <c r="K1496" s="123"/>
      <c r="L1496" s="88">
        <v>0</v>
      </c>
      <c r="M1496" s="59">
        <f t="shared" si="43"/>
        <v>2326.8000000000002</v>
      </c>
      <c r="N1496" s="87">
        <v>45905</v>
      </c>
      <c r="O1496" s="19" t="s">
        <v>955</v>
      </c>
    </row>
    <row r="1497" spans="2:15">
      <c r="B1497" s="30" t="s">
        <v>2213</v>
      </c>
      <c r="C1497" s="18" t="s">
        <v>281</v>
      </c>
      <c r="D1497" s="169" t="s">
        <v>19</v>
      </c>
      <c r="E1497" s="144" t="str">
        <f>VLOOKUP(D1497,'pomocna tabulka'!$B$2:$D$12,3,0)</f>
        <v>Úrad vlády SR</v>
      </c>
      <c r="F1497" s="152" t="str">
        <f>+IFERROR(VLOOKUP(VALUE(MID($B1497,11,1)),'pomocna tabulka'!$F$2:$G$7,2,0),"")</f>
        <v>Priebežná platba</v>
      </c>
      <c r="G1497" s="19" t="s">
        <v>256</v>
      </c>
      <c r="H1497" s="29">
        <v>4903.28</v>
      </c>
      <c r="I1497" s="19" t="s">
        <v>257</v>
      </c>
      <c r="J1497" s="88">
        <v>865.28</v>
      </c>
      <c r="K1497" s="123"/>
      <c r="L1497" s="88">
        <v>0</v>
      </c>
      <c r="M1497" s="59">
        <f t="shared" si="43"/>
        <v>5768.5599999999995</v>
      </c>
      <c r="N1497" s="87">
        <v>45905</v>
      </c>
      <c r="O1497" s="19" t="s">
        <v>955</v>
      </c>
    </row>
    <row r="1498" spans="2:15">
      <c r="B1498" s="30" t="s">
        <v>2214</v>
      </c>
      <c r="C1498" s="18" t="s">
        <v>2215</v>
      </c>
      <c r="D1498" s="169" t="s">
        <v>19</v>
      </c>
      <c r="E1498" s="144" t="str">
        <f>VLOOKUP(D1498,'pomocna tabulka'!$B$2:$D$12,3,0)</f>
        <v>Úrad vlády SR</v>
      </c>
      <c r="F1498" s="152" t="str">
        <f>+IFERROR(VLOOKUP(VALUE(MID($B1498,11,1)),'pomocna tabulka'!$F$2:$G$7,2,0),"")</f>
        <v>Zálohová platba</v>
      </c>
      <c r="G1498" s="19" t="s">
        <v>256</v>
      </c>
      <c r="H1498" s="29">
        <v>4000</v>
      </c>
      <c r="I1498" s="19" t="s">
        <v>257</v>
      </c>
      <c r="J1498" s="88">
        <v>6000</v>
      </c>
      <c r="K1498" s="123"/>
      <c r="L1498" s="88">
        <v>0</v>
      </c>
      <c r="M1498" s="59">
        <f t="shared" si="43"/>
        <v>10000</v>
      </c>
      <c r="N1498" s="87">
        <v>45905</v>
      </c>
      <c r="O1498" s="19" t="s">
        <v>955</v>
      </c>
    </row>
    <row r="1499" spans="2:15">
      <c r="B1499" s="30" t="s">
        <v>2216</v>
      </c>
      <c r="C1499" s="18" t="s">
        <v>229</v>
      </c>
      <c r="D1499" s="169" t="s">
        <v>19</v>
      </c>
      <c r="E1499" s="144" t="str">
        <f>VLOOKUP(D1499,'pomocna tabulka'!$B$2:$D$12,3,0)</f>
        <v>Úrad vlády SR</v>
      </c>
      <c r="F1499" s="152" t="str">
        <f>+IFERROR(VLOOKUP(VALUE(MID($B1499,11,1)),'pomocna tabulka'!$F$2:$G$7,2,0),"")</f>
        <v>Priebežná platba</v>
      </c>
      <c r="G1499" s="19" t="s">
        <v>256</v>
      </c>
      <c r="H1499" s="29">
        <v>4733.29</v>
      </c>
      <c r="I1499" s="19" t="s">
        <v>257</v>
      </c>
      <c r="J1499" s="88">
        <v>835.29</v>
      </c>
      <c r="K1499" s="123"/>
      <c r="L1499" s="88">
        <v>0</v>
      </c>
      <c r="M1499" s="59">
        <f t="shared" si="43"/>
        <v>5568.58</v>
      </c>
      <c r="N1499" s="87">
        <v>45905</v>
      </c>
      <c r="O1499" s="19" t="s">
        <v>955</v>
      </c>
    </row>
    <row r="1500" spans="2:15">
      <c r="B1500" s="30" t="s">
        <v>2217</v>
      </c>
      <c r="C1500" s="18" t="s">
        <v>1149</v>
      </c>
      <c r="D1500" s="169" t="s">
        <v>19</v>
      </c>
      <c r="E1500" s="144" t="str">
        <f>VLOOKUP(D1500,'pomocna tabulka'!$B$2:$D$12,3,0)</f>
        <v>Úrad vlády SR</v>
      </c>
      <c r="F1500" s="152" t="str">
        <f>+IFERROR(VLOOKUP(VALUE(MID($B1500,11,1)),'pomocna tabulka'!$F$2:$G$7,2,0),"")</f>
        <v>Zálohová platba</v>
      </c>
      <c r="G1500" s="19" t="s">
        <v>256</v>
      </c>
      <c r="H1500" s="29">
        <v>18020</v>
      </c>
      <c r="I1500" s="19" t="s">
        <v>257</v>
      </c>
      <c r="J1500" s="88">
        <v>3180</v>
      </c>
      <c r="K1500" s="123"/>
      <c r="L1500" s="88">
        <v>0</v>
      </c>
      <c r="M1500" s="59">
        <f t="shared" si="43"/>
        <v>21200</v>
      </c>
      <c r="N1500" s="87">
        <v>45908</v>
      </c>
      <c r="O1500" s="19" t="s">
        <v>955</v>
      </c>
    </row>
    <row r="1501" spans="2:15">
      <c r="B1501" s="30" t="s">
        <v>2218</v>
      </c>
      <c r="C1501" s="18" t="s">
        <v>126</v>
      </c>
      <c r="D1501" s="169" t="s">
        <v>29</v>
      </c>
      <c r="E1501" s="144" t="str">
        <f>VLOOKUP(D1501,'pomocna tabulka'!$B$2:$D$12,3,0)</f>
        <v>MIRRI SR</v>
      </c>
      <c r="F1501" s="152" t="str">
        <f>+IFERROR(VLOOKUP(VALUE(MID($B1501,11,1)),'pomocna tabulka'!$F$2:$G$7,2,0),"")</f>
        <v>Zálohová platba</v>
      </c>
      <c r="G1501" s="19" t="s">
        <v>30</v>
      </c>
      <c r="H1501" s="29">
        <v>139860</v>
      </c>
      <c r="I1501" s="19" t="s">
        <v>31</v>
      </c>
      <c r="J1501" s="88">
        <v>46660</v>
      </c>
      <c r="K1501" s="19" t="s">
        <v>65</v>
      </c>
      <c r="L1501" s="88">
        <v>13480</v>
      </c>
      <c r="M1501" s="59">
        <f t="shared" si="43"/>
        <v>200000</v>
      </c>
      <c r="N1501" s="87">
        <v>45905</v>
      </c>
      <c r="O1501" s="136" t="s">
        <v>36</v>
      </c>
    </row>
    <row r="1502" spans="2:15">
      <c r="B1502" s="30" t="s">
        <v>2219</v>
      </c>
      <c r="C1502" s="18" t="s">
        <v>2138</v>
      </c>
      <c r="D1502" s="169" t="s">
        <v>29</v>
      </c>
      <c r="E1502" s="144" t="str">
        <f>VLOOKUP(D1502,'pomocna tabulka'!$B$2:$D$12,3,0)</f>
        <v>MIRRI SR</v>
      </c>
      <c r="F1502" s="152" t="str">
        <f>+IFERROR(VLOOKUP(VALUE(MID($B1502,11,1)),'pomocna tabulka'!$F$2:$G$7,2,0),"")</f>
        <v>Priebežná platba</v>
      </c>
      <c r="G1502" s="19" t="s">
        <v>30</v>
      </c>
      <c r="H1502" s="29">
        <v>19783.55</v>
      </c>
      <c r="I1502" s="19" t="s">
        <v>31</v>
      </c>
      <c r="J1502" s="88">
        <v>4336.93</v>
      </c>
      <c r="K1502" s="19" t="s">
        <v>65</v>
      </c>
      <c r="L1502" s="88">
        <v>1906.78</v>
      </c>
      <c r="M1502" s="59">
        <f t="shared" si="43"/>
        <v>26027.26</v>
      </c>
      <c r="N1502" s="87">
        <v>45908</v>
      </c>
      <c r="O1502" s="19" t="s">
        <v>955</v>
      </c>
    </row>
    <row r="1503" spans="2:15">
      <c r="B1503" s="30" t="s">
        <v>2220</v>
      </c>
      <c r="C1503" s="18" t="s">
        <v>2221</v>
      </c>
      <c r="D1503" s="169" t="s">
        <v>314</v>
      </c>
      <c r="E1503" s="144" t="str">
        <f>VLOOKUP(D1503,'pomocna tabulka'!$B$2:$D$12,3,0)</f>
        <v xml:space="preserve">Slovenská inovačná a energetická agentúra </v>
      </c>
      <c r="F1503" s="152" t="str">
        <f>+IFERROR(VLOOKUP(VALUE(MID($B1503,11,1)),'pomocna tabulka'!$F$2:$G$7,2,0),"")</f>
        <v>Priebežná platba</v>
      </c>
      <c r="G1503" s="19" t="s">
        <v>1198</v>
      </c>
      <c r="H1503" s="29">
        <v>22948.73</v>
      </c>
      <c r="I1503" s="19" t="s">
        <v>1199</v>
      </c>
      <c r="J1503" s="88">
        <v>4049.77</v>
      </c>
      <c r="K1503" s="123"/>
      <c r="L1503" s="88">
        <v>0</v>
      </c>
      <c r="M1503" s="59">
        <f t="shared" si="43"/>
        <v>26998.5</v>
      </c>
      <c r="N1503" s="87">
        <v>45908</v>
      </c>
      <c r="O1503" s="19" t="s">
        <v>955</v>
      </c>
    </row>
    <row r="1504" spans="2:15">
      <c r="B1504" s="30" t="s">
        <v>2222</v>
      </c>
      <c r="C1504" s="18" t="s">
        <v>2223</v>
      </c>
      <c r="D1504" s="169" t="s">
        <v>19</v>
      </c>
      <c r="E1504" s="144" t="str">
        <f>VLOOKUP(D1504,'pomocna tabulka'!$B$2:$D$12,3,0)</f>
        <v>Úrad vlády SR</v>
      </c>
      <c r="F1504" s="152" t="str">
        <f>+IFERROR(VLOOKUP(VALUE(MID($B1504,11,1)),'pomocna tabulka'!$F$2:$G$7,2,0),"")</f>
        <v>Zálohová platba</v>
      </c>
      <c r="G1504" s="19" t="s">
        <v>256</v>
      </c>
      <c r="H1504" s="29">
        <v>32725</v>
      </c>
      <c r="I1504" s="19" t="s">
        <v>257</v>
      </c>
      <c r="J1504" s="88">
        <v>5775</v>
      </c>
      <c r="K1504" s="123"/>
      <c r="L1504" s="88">
        <v>0</v>
      </c>
      <c r="M1504" s="59">
        <f t="shared" si="43"/>
        <v>38500</v>
      </c>
      <c r="N1504" s="87">
        <v>45908</v>
      </c>
      <c r="O1504" s="19" t="s">
        <v>955</v>
      </c>
    </row>
    <row r="1505" spans="2:15">
      <c r="B1505" s="30" t="s">
        <v>2224</v>
      </c>
      <c r="C1505" s="18" t="s">
        <v>308</v>
      </c>
      <c r="D1505" s="169" t="s">
        <v>29</v>
      </c>
      <c r="E1505" s="144" t="str">
        <f>VLOOKUP(D1505,'pomocna tabulka'!$B$2:$D$12,3,0)</f>
        <v>MIRRI SR</v>
      </c>
      <c r="F1505" s="152" t="str">
        <f>+IFERROR(VLOOKUP(VALUE(MID($B1505,11,1)),'pomocna tabulka'!$F$2:$G$7,2,0),"")</f>
        <v>Priebežná platba</v>
      </c>
      <c r="G1505" s="19" t="s">
        <v>30</v>
      </c>
      <c r="H1505" s="29">
        <v>29613.43</v>
      </c>
      <c r="I1505" s="19" t="s">
        <v>31</v>
      </c>
      <c r="J1505" s="88">
        <v>6491.84</v>
      </c>
      <c r="K1505" s="19" t="s">
        <v>65</v>
      </c>
      <c r="L1505" s="88">
        <v>2854.2</v>
      </c>
      <c r="M1505" s="59">
        <f t="shared" si="43"/>
        <v>38959.47</v>
      </c>
      <c r="N1505" s="87">
        <v>45908</v>
      </c>
      <c r="O1505" s="19" t="s">
        <v>955</v>
      </c>
    </row>
    <row r="1506" spans="2:15">
      <c r="B1506" s="30" t="s">
        <v>2225</v>
      </c>
      <c r="C1506" s="18" t="s">
        <v>2226</v>
      </c>
      <c r="D1506" s="169" t="s">
        <v>19</v>
      </c>
      <c r="E1506" s="144" t="str">
        <f>VLOOKUP(D1506,'pomocna tabulka'!$B$2:$D$12,3,0)</f>
        <v>Úrad vlády SR</v>
      </c>
      <c r="F1506" s="152" t="str">
        <f>+IFERROR(VLOOKUP(VALUE(MID($B1506,11,1)),'pomocna tabulka'!$F$2:$G$7,2,0),"")</f>
        <v>Zálohová platba</v>
      </c>
      <c r="G1506" s="19" t="s">
        <v>256</v>
      </c>
      <c r="H1506" s="29">
        <v>17255</v>
      </c>
      <c r="I1506" s="19" t="s">
        <v>257</v>
      </c>
      <c r="J1506" s="88">
        <v>3045</v>
      </c>
      <c r="K1506" s="123"/>
      <c r="L1506" s="88">
        <v>0</v>
      </c>
      <c r="M1506" s="59">
        <f t="shared" si="43"/>
        <v>20300</v>
      </c>
      <c r="N1506" s="87">
        <v>45908</v>
      </c>
      <c r="O1506" s="19" t="s">
        <v>955</v>
      </c>
    </row>
    <row r="1507" spans="2:15">
      <c r="B1507" s="30" t="s">
        <v>2227</v>
      </c>
      <c r="C1507" s="18" t="s">
        <v>820</v>
      </c>
      <c r="D1507" s="169" t="s">
        <v>19</v>
      </c>
      <c r="E1507" s="144" t="str">
        <f>VLOOKUP(D1507,'pomocna tabulka'!$B$2:$D$12,3,0)</f>
        <v>Úrad vlády SR</v>
      </c>
      <c r="F1507" s="152" t="str">
        <f>+IFERROR(VLOOKUP(VALUE(MID($B1507,11,1)),'pomocna tabulka'!$F$2:$G$7,2,0),"")</f>
        <v>Predfinancovanie</v>
      </c>
      <c r="G1507" s="19" t="s">
        <v>315</v>
      </c>
      <c r="H1507" s="29">
        <v>40881.550000000003</v>
      </c>
      <c r="I1507" s="19" t="s">
        <v>316</v>
      </c>
      <c r="J1507" s="88">
        <v>7214.39</v>
      </c>
      <c r="K1507" s="19"/>
      <c r="L1507" s="88">
        <v>0</v>
      </c>
      <c r="M1507" s="59">
        <f t="shared" si="43"/>
        <v>48095.94</v>
      </c>
      <c r="N1507" s="87">
        <v>45908</v>
      </c>
      <c r="O1507" s="19" t="s">
        <v>955</v>
      </c>
    </row>
    <row r="1508" spans="2:15">
      <c r="B1508" s="30" t="s">
        <v>2228</v>
      </c>
      <c r="C1508" s="18" t="s">
        <v>2229</v>
      </c>
      <c r="D1508" s="169" t="s">
        <v>314</v>
      </c>
      <c r="E1508" s="144" t="str">
        <f>VLOOKUP(D1508,'pomocna tabulka'!$B$2:$D$12,3,0)</f>
        <v xml:space="preserve">Slovenská inovačná a energetická agentúra </v>
      </c>
      <c r="F1508" s="152" t="str">
        <f>+IFERROR(VLOOKUP(VALUE(MID($B1508,11,1)),'pomocna tabulka'!$F$2:$G$7,2,0),"")</f>
        <v>Priebežná platba</v>
      </c>
      <c r="G1508" s="19" t="s">
        <v>315</v>
      </c>
      <c r="H1508" s="29">
        <v>5423</v>
      </c>
      <c r="I1508" s="19" t="s">
        <v>31</v>
      </c>
      <c r="J1508" s="88">
        <v>957</v>
      </c>
      <c r="K1508" s="123"/>
      <c r="L1508" s="88">
        <v>0</v>
      </c>
      <c r="M1508" s="59">
        <f t="shared" si="43"/>
        <v>6380</v>
      </c>
      <c r="N1508" s="87">
        <v>45908</v>
      </c>
      <c r="O1508" s="19" t="s">
        <v>955</v>
      </c>
    </row>
    <row r="1509" spans="2:15">
      <c r="B1509" s="30" t="s">
        <v>2230</v>
      </c>
      <c r="C1509" s="18" t="s">
        <v>2231</v>
      </c>
      <c r="D1509" s="169" t="s">
        <v>29</v>
      </c>
      <c r="E1509" s="144" t="str">
        <f>VLOOKUP(D1509,'pomocna tabulka'!$B$2:$D$12,3,0)</f>
        <v>MIRRI SR</v>
      </c>
      <c r="F1509" s="152" t="str">
        <f>+IFERROR(VLOOKUP(VALUE(MID($B1509,11,1)),'pomocna tabulka'!$F$2:$G$7,2,0),"")</f>
        <v>Predfinancovanie</v>
      </c>
      <c r="G1509" s="19" t="s">
        <v>30</v>
      </c>
      <c r="H1509" s="29">
        <v>65590.14</v>
      </c>
      <c r="I1509" s="19" t="s">
        <v>31</v>
      </c>
      <c r="J1509" s="88">
        <v>85267.19</v>
      </c>
      <c r="K1509" s="123"/>
      <c r="L1509" s="88">
        <v>0</v>
      </c>
      <c r="M1509" s="59">
        <f t="shared" si="43"/>
        <v>150857.33000000002</v>
      </c>
      <c r="N1509" s="87">
        <v>45908</v>
      </c>
      <c r="O1509" s="19" t="s">
        <v>955</v>
      </c>
    </row>
    <row r="1510" spans="2:15">
      <c r="B1510" s="30" t="s">
        <v>2232</v>
      </c>
      <c r="C1510" s="18" t="s">
        <v>830</v>
      </c>
      <c r="D1510" s="169" t="s">
        <v>19</v>
      </c>
      <c r="E1510" s="144" t="str">
        <f>VLOOKUP(D1510,'pomocna tabulka'!$B$2:$D$12,3,0)</f>
        <v>Úrad vlády SR</v>
      </c>
      <c r="F1510" s="152" t="str">
        <f>+IFERROR(VLOOKUP(VALUE(MID($B1510,11,1)),'pomocna tabulka'!$F$2:$G$7,2,0),"")</f>
        <v>Priebežná platba</v>
      </c>
      <c r="G1510" s="19" t="s">
        <v>256</v>
      </c>
      <c r="H1510" s="29">
        <v>9806.56</v>
      </c>
      <c r="I1510" s="19" t="s">
        <v>257</v>
      </c>
      <c r="J1510" s="88">
        <v>1730.57</v>
      </c>
      <c r="K1510" s="123"/>
      <c r="L1510" s="88">
        <v>0</v>
      </c>
      <c r="M1510" s="59">
        <f t="shared" si="43"/>
        <v>11537.13</v>
      </c>
      <c r="N1510" s="87">
        <v>45908</v>
      </c>
      <c r="O1510" s="19" t="s">
        <v>955</v>
      </c>
    </row>
    <row r="1511" spans="2:15">
      <c r="B1511" s="30" t="s">
        <v>2233</v>
      </c>
      <c r="C1511" s="18" t="s">
        <v>2170</v>
      </c>
      <c r="D1511" s="169" t="s">
        <v>29</v>
      </c>
      <c r="E1511" s="144" t="str">
        <f>VLOOKUP(D1511,'pomocna tabulka'!$B$2:$D$12,3,0)</f>
        <v>MIRRI SR</v>
      </c>
      <c r="F1511" s="152" t="str">
        <f>+IFERROR(VLOOKUP(VALUE(MID($B1511,11,1)),'pomocna tabulka'!$F$2:$G$7,2,0),"")</f>
        <v>Predfinancovanie</v>
      </c>
      <c r="G1511" s="19" t="s">
        <v>30</v>
      </c>
      <c r="H1511" s="29">
        <v>41899.589999999997</v>
      </c>
      <c r="I1511" s="19" t="s">
        <v>31</v>
      </c>
      <c r="J1511" s="88">
        <v>3450.56</v>
      </c>
      <c r="K1511" s="123"/>
      <c r="L1511" s="88">
        <v>0</v>
      </c>
      <c r="M1511" s="59">
        <f t="shared" si="43"/>
        <v>45350.149999999994</v>
      </c>
      <c r="N1511" s="87">
        <v>45909</v>
      </c>
      <c r="O1511" s="19" t="s">
        <v>955</v>
      </c>
    </row>
    <row r="1512" spans="2:15">
      <c r="B1512" s="30" t="s">
        <v>2234</v>
      </c>
      <c r="C1512" s="18" t="s">
        <v>2235</v>
      </c>
      <c r="D1512" s="169" t="s">
        <v>19</v>
      </c>
      <c r="E1512" s="144" t="str">
        <f>VLOOKUP(D1512,'pomocna tabulka'!$B$2:$D$12,3,0)</f>
        <v>Úrad vlády SR</v>
      </c>
      <c r="F1512" s="152" t="str">
        <f>+IFERROR(VLOOKUP(VALUE(MID($B1512,11,1)),'pomocna tabulka'!$F$2:$G$7,2,0),"")</f>
        <v>Zálohová platba</v>
      </c>
      <c r="G1512" s="19" t="s">
        <v>256</v>
      </c>
      <c r="H1512" s="29">
        <v>68085</v>
      </c>
      <c r="I1512" s="19" t="s">
        <v>257</v>
      </c>
      <c r="J1512" s="88">
        <v>12015</v>
      </c>
      <c r="K1512" s="123"/>
      <c r="L1512" s="88">
        <v>0</v>
      </c>
      <c r="M1512" s="59">
        <f t="shared" si="43"/>
        <v>80100</v>
      </c>
      <c r="N1512" s="87">
        <v>45909</v>
      </c>
      <c r="O1512" s="19" t="s">
        <v>955</v>
      </c>
    </row>
    <row r="1513" spans="2:15">
      <c r="B1513" s="30" t="s">
        <v>2236</v>
      </c>
      <c r="C1513" s="18" t="s">
        <v>914</v>
      </c>
      <c r="D1513" s="169" t="s">
        <v>19</v>
      </c>
      <c r="E1513" s="144" t="str">
        <f>VLOOKUP(D1513,'pomocna tabulka'!$B$2:$D$12,3,0)</f>
        <v>Úrad vlády SR</v>
      </c>
      <c r="F1513" s="152" t="str">
        <f>+IFERROR(VLOOKUP(VALUE(MID($B1513,11,1)),'pomocna tabulka'!$F$2:$G$7,2,0),"")</f>
        <v>Zálohová platba</v>
      </c>
      <c r="G1513" s="19" t="s">
        <v>256</v>
      </c>
      <c r="H1513" s="29">
        <v>16150</v>
      </c>
      <c r="I1513" s="19" t="s">
        <v>257</v>
      </c>
      <c r="J1513" s="88">
        <v>2850</v>
      </c>
      <c r="K1513" s="123"/>
      <c r="L1513" s="88">
        <v>0</v>
      </c>
      <c r="M1513" s="59">
        <f t="shared" si="43"/>
        <v>19000</v>
      </c>
      <c r="N1513" s="87">
        <v>45909</v>
      </c>
      <c r="O1513" s="19" t="s">
        <v>955</v>
      </c>
    </row>
    <row r="1514" spans="2:15">
      <c r="B1514" s="30" t="s">
        <v>2237</v>
      </c>
      <c r="C1514" s="18" t="s">
        <v>442</v>
      </c>
      <c r="D1514" s="169" t="s">
        <v>19</v>
      </c>
      <c r="E1514" s="144" t="str">
        <f>VLOOKUP(D1514,'pomocna tabulka'!$B$2:$D$12,3,0)</f>
        <v>Úrad vlády SR</v>
      </c>
      <c r="F1514" s="152" t="str">
        <f>+IFERROR(VLOOKUP(VALUE(MID($B1514,11,1)),'pomocna tabulka'!$F$2:$G$7,2,0),"")</f>
        <v>Priebežná platba</v>
      </c>
      <c r="G1514" s="19" t="s">
        <v>256</v>
      </c>
      <c r="H1514" s="113">
        <v>4903.33</v>
      </c>
      <c r="I1514" s="19" t="s">
        <v>257</v>
      </c>
      <c r="J1514" s="88">
        <v>865.29</v>
      </c>
      <c r="K1514" s="123"/>
      <c r="L1514" s="88">
        <v>0</v>
      </c>
      <c r="M1514" s="59">
        <f t="shared" si="43"/>
        <v>5768.62</v>
      </c>
      <c r="N1514" s="87">
        <v>45909</v>
      </c>
      <c r="O1514" s="19" t="s">
        <v>955</v>
      </c>
    </row>
    <row r="1515" spans="2:15">
      <c r="B1515" s="30" t="s">
        <v>2238</v>
      </c>
      <c r="C1515" s="18" t="s">
        <v>830</v>
      </c>
      <c r="D1515" s="169" t="s">
        <v>19</v>
      </c>
      <c r="E1515" s="144" t="str">
        <f>VLOOKUP(D1515,'pomocna tabulka'!$B$2:$D$12,3,0)</f>
        <v>Úrad vlády SR</v>
      </c>
      <c r="F1515" s="152" t="str">
        <f>+IFERROR(VLOOKUP(VALUE(MID($B1515,11,1)),'pomocna tabulka'!$F$2:$G$7,2,0),"")</f>
        <v>Priebežná platba</v>
      </c>
      <c r="G1515" s="19" t="s">
        <v>256</v>
      </c>
      <c r="H1515" s="113">
        <v>9806.56</v>
      </c>
      <c r="I1515" s="19" t="s">
        <v>257</v>
      </c>
      <c r="J1515" s="88">
        <v>1730.57</v>
      </c>
      <c r="K1515" s="123"/>
      <c r="L1515" s="88">
        <v>0</v>
      </c>
      <c r="M1515" s="59">
        <f t="shared" si="43"/>
        <v>11537.13</v>
      </c>
      <c r="N1515" s="87">
        <v>45909</v>
      </c>
      <c r="O1515" s="19" t="s">
        <v>955</v>
      </c>
    </row>
    <row r="1516" spans="2:15">
      <c r="B1516" s="30" t="s">
        <v>2239</v>
      </c>
      <c r="C1516" s="18" t="s">
        <v>159</v>
      </c>
      <c r="D1516" s="169" t="s">
        <v>19</v>
      </c>
      <c r="E1516" s="144" t="str">
        <f>VLOOKUP(D1516,'pomocna tabulka'!$B$2:$D$12,3,0)</f>
        <v>Úrad vlády SR</v>
      </c>
      <c r="F1516" s="152" t="str">
        <f>+IFERROR(VLOOKUP(VALUE(MID($B1516,11,1)),'pomocna tabulka'!$F$2:$G$7,2,0),"")</f>
        <v>Priebežná platba</v>
      </c>
      <c r="G1516" s="19" t="s">
        <v>256</v>
      </c>
      <c r="H1516" s="113">
        <v>2451.66</v>
      </c>
      <c r="I1516" s="19" t="s">
        <v>257</v>
      </c>
      <c r="J1516" s="88">
        <v>432.65</v>
      </c>
      <c r="K1516" s="123"/>
      <c r="L1516" s="88">
        <v>0</v>
      </c>
      <c r="M1516" s="59">
        <f t="shared" si="43"/>
        <v>2884.31</v>
      </c>
      <c r="N1516" s="87">
        <v>45909</v>
      </c>
      <c r="O1516" s="19" t="s">
        <v>955</v>
      </c>
    </row>
    <row r="1517" spans="2:15">
      <c r="B1517" s="30" t="s">
        <v>2240</v>
      </c>
      <c r="C1517" s="18" t="s">
        <v>1224</v>
      </c>
      <c r="D1517" s="169" t="s">
        <v>19</v>
      </c>
      <c r="E1517" s="144" t="str">
        <f>VLOOKUP(D1517,'pomocna tabulka'!$B$2:$D$12,3,0)</f>
        <v>Úrad vlády SR</v>
      </c>
      <c r="F1517" s="152" t="str">
        <f>+IFERROR(VLOOKUP(VALUE(MID($B1517,11,1)),'pomocna tabulka'!$F$2:$G$7,2,0),"")</f>
        <v>Priebežná platba</v>
      </c>
      <c r="G1517" s="19" t="s">
        <v>256</v>
      </c>
      <c r="H1517" s="29">
        <v>29119.58</v>
      </c>
      <c r="I1517" s="19" t="s">
        <v>257</v>
      </c>
      <c r="J1517" s="88">
        <v>5138.75</v>
      </c>
      <c r="K1517" s="123"/>
      <c r="L1517" s="88">
        <v>0</v>
      </c>
      <c r="M1517" s="59">
        <f t="shared" si="43"/>
        <v>34258.33</v>
      </c>
      <c r="N1517" s="87">
        <v>45909</v>
      </c>
      <c r="O1517" s="19" t="s">
        <v>955</v>
      </c>
    </row>
    <row r="1518" spans="2:15">
      <c r="B1518" s="30" t="s">
        <v>2241</v>
      </c>
      <c r="C1518" s="18" t="s">
        <v>686</v>
      </c>
      <c r="D1518" s="169" t="s">
        <v>19</v>
      </c>
      <c r="E1518" s="144" t="str">
        <f>VLOOKUP(D1518,'pomocna tabulka'!$B$2:$D$12,3,0)</f>
        <v>Úrad vlády SR</v>
      </c>
      <c r="F1518" s="152" t="str">
        <f>+IFERROR(VLOOKUP(VALUE(MID($B1518,11,1)),'pomocna tabulka'!$F$2:$G$7,2,0),"")</f>
        <v>Priebežná platba</v>
      </c>
      <c r="G1518" s="19" t="s">
        <v>256</v>
      </c>
      <c r="H1518" s="29">
        <v>4853.7299999999996</v>
      </c>
      <c r="I1518" s="19" t="s">
        <v>257</v>
      </c>
      <c r="J1518" s="88">
        <v>856.54</v>
      </c>
      <c r="K1518" s="123"/>
      <c r="L1518" s="88">
        <v>0</v>
      </c>
      <c r="M1518" s="59">
        <f t="shared" si="43"/>
        <v>5710.2699999999995</v>
      </c>
      <c r="N1518" s="87">
        <v>45909</v>
      </c>
      <c r="O1518" s="19" t="s">
        <v>955</v>
      </c>
    </row>
    <row r="1519" spans="2:15">
      <c r="B1519" s="30" t="s">
        <v>2242</v>
      </c>
      <c r="C1519" s="18" t="s">
        <v>2243</v>
      </c>
      <c r="D1519" s="169" t="s">
        <v>19</v>
      </c>
      <c r="E1519" s="144" t="str">
        <f>VLOOKUP(D1519,'pomocna tabulka'!$B$2:$D$12,3,0)</f>
        <v>Úrad vlády SR</v>
      </c>
      <c r="F1519" s="152" t="str">
        <f>+IFERROR(VLOOKUP(VALUE(MID($B1519,11,1)),'pomocna tabulka'!$F$2:$G$7,2,0),"")</f>
        <v>Zálohová platba</v>
      </c>
      <c r="G1519" s="19" t="s">
        <v>256</v>
      </c>
      <c r="H1519" s="29">
        <v>55250</v>
      </c>
      <c r="I1519" s="19" t="s">
        <v>257</v>
      </c>
      <c r="J1519" s="88">
        <v>9750</v>
      </c>
      <c r="K1519" s="123"/>
      <c r="L1519" s="88">
        <v>0</v>
      </c>
      <c r="M1519" s="59">
        <f t="shared" si="43"/>
        <v>65000</v>
      </c>
      <c r="N1519" s="87">
        <v>45910</v>
      </c>
      <c r="O1519" s="19" t="s">
        <v>955</v>
      </c>
    </row>
    <row r="1520" spans="2:15">
      <c r="B1520" s="30" t="s">
        <v>2244</v>
      </c>
      <c r="C1520" s="18" t="s">
        <v>612</v>
      </c>
      <c r="D1520" s="169" t="s">
        <v>19</v>
      </c>
      <c r="E1520" s="144" t="str">
        <f>VLOOKUP(D1520,'pomocna tabulka'!$B$2:$D$12,3,0)</f>
        <v>Úrad vlády SR</v>
      </c>
      <c r="F1520" s="152" t="str">
        <f>+IFERROR(VLOOKUP(VALUE(MID($B1520,11,1)),'pomocna tabulka'!$F$2:$G$7,2,0),"")</f>
        <v>Priebežná platba</v>
      </c>
      <c r="G1520" s="19" t="s">
        <v>256</v>
      </c>
      <c r="H1520" s="29">
        <v>13017.02</v>
      </c>
      <c r="I1520" s="19" t="s">
        <v>257</v>
      </c>
      <c r="J1520" s="88">
        <v>2297.12</v>
      </c>
      <c r="K1520" s="123"/>
      <c r="L1520" s="88">
        <v>0</v>
      </c>
      <c r="M1520" s="59">
        <f t="shared" si="43"/>
        <v>15314.14</v>
      </c>
      <c r="N1520" s="87">
        <v>45910</v>
      </c>
      <c r="O1520" s="19" t="s">
        <v>955</v>
      </c>
    </row>
    <row r="1521" spans="2:15">
      <c r="B1521" s="30" t="s">
        <v>2245</v>
      </c>
      <c r="C1521" s="18" t="s">
        <v>353</v>
      </c>
      <c r="D1521" s="169" t="s">
        <v>19</v>
      </c>
      <c r="E1521" s="144" t="str">
        <f>VLOOKUP(D1521,'pomocna tabulka'!$B$2:$D$12,3,0)</f>
        <v>Úrad vlády SR</v>
      </c>
      <c r="F1521" s="152" t="str">
        <f>+IFERROR(VLOOKUP(VALUE(MID($B1521,11,1)),'pomocna tabulka'!$F$2:$G$7,2,0),"")</f>
        <v>Priebežná platba</v>
      </c>
      <c r="G1521" s="19" t="s">
        <v>256</v>
      </c>
      <c r="H1521" s="29">
        <v>4903.33</v>
      </c>
      <c r="I1521" s="19" t="s">
        <v>257</v>
      </c>
      <c r="J1521" s="88">
        <v>865.29</v>
      </c>
      <c r="K1521" s="123"/>
      <c r="L1521" s="88">
        <v>0</v>
      </c>
      <c r="M1521" s="59">
        <f t="shared" si="43"/>
        <v>5768.62</v>
      </c>
      <c r="N1521" s="87">
        <v>45910</v>
      </c>
      <c r="O1521" s="19" t="s">
        <v>955</v>
      </c>
    </row>
    <row r="1522" spans="2:15">
      <c r="B1522" s="30" t="s">
        <v>2246</v>
      </c>
      <c r="C1522" s="18" t="s">
        <v>1674</v>
      </c>
      <c r="D1522" s="169" t="s">
        <v>19</v>
      </c>
      <c r="E1522" s="144" t="str">
        <f>VLOOKUP(D1522,'pomocna tabulka'!$B$2:$D$12,3,0)</f>
        <v>Úrad vlády SR</v>
      </c>
      <c r="F1522" s="152" t="str">
        <f>+IFERROR(VLOOKUP(VALUE(MID($B1522,11,1)),'pomocna tabulka'!$F$2:$G$7,2,0),"")</f>
        <v>Priebežná platba</v>
      </c>
      <c r="G1522" s="19" t="s">
        <v>256</v>
      </c>
      <c r="H1522" s="29">
        <v>7354.91</v>
      </c>
      <c r="I1522" s="19" t="s">
        <v>257</v>
      </c>
      <c r="J1522" s="88">
        <v>1297.93</v>
      </c>
      <c r="K1522" s="123"/>
      <c r="L1522" s="88">
        <v>0</v>
      </c>
      <c r="M1522" s="59">
        <f t="shared" si="43"/>
        <v>8652.84</v>
      </c>
      <c r="N1522" s="87">
        <v>45911</v>
      </c>
      <c r="O1522" s="19" t="s">
        <v>955</v>
      </c>
    </row>
    <row r="1523" spans="2:15">
      <c r="B1523" s="30" t="s">
        <v>2247</v>
      </c>
      <c r="C1523" s="18" t="s">
        <v>2248</v>
      </c>
      <c r="D1523" s="169" t="s">
        <v>19</v>
      </c>
      <c r="E1523" s="144" t="str">
        <f>VLOOKUP(D1523,'pomocna tabulka'!$B$2:$D$12,3,0)</f>
        <v>Úrad vlády SR</v>
      </c>
      <c r="F1523" s="152" t="str">
        <f>+IFERROR(VLOOKUP(VALUE(MID($B1523,11,1)),'pomocna tabulka'!$F$2:$G$7,2,0),"")</f>
        <v>Priebežná platba</v>
      </c>
      <c r="G1523" s="19" t="s">
        <v>315</v>
      </c>
      <c r="H1523" s="29">
        <v>11308.69</v>
      </c>
      <c r="I1523" s="19" t="s">
        <v>316</v>
      </c>
      <c r="J1523" s="88">
        <v>1995.65</v>
      </c>
      <c r="K1523" s="123"/>
      <c r="L1523" s="88">
        <v>0</v>
      </c>
      <c r="M1523" s="59">
        <f t="shared" si="43"/>
        <v>13304.34</v>
      </c>
      <c r="N1523" s="87">
        <v>45910</v>
      </c>
      <c r="O1523" s="19" t="s">
        <v>955</v>
      </c>
    </row>
    <row r="1524" spans="2:15">
      <c r="B1524" s="30" t="s">
        <v>2249</v>
      </c>
      <c r="C1524" s="18" t="s">
        <v>923</v>
      </c>
      <c r="D1524" s="169" t="s">
        <v>19</v>
      </c>
      <c r="E1524" s="144" t="str">
        <f>VLOOKUP(D1524,'pomocna tabulka'!$B$2:$D$12,3,0)</f>
        <v>Úrad vlády SR</v>
      </c>
      <c r="F1524" s="152" t="str">
        <f>+IFERROR(VLOOKUP(VALUE(MID($B1524,11,1)),'pomocna tabulka'!$F$2:$G$7,2,0),"")</f>
        <v>Priebežná platba</v>
      </c>
      <c r="G1524" s="19" t="s">
        <v>256</v>
      </c>
      <c r="H1524" s="29">
        <v>3657.75</v>
      </c>
      <c r="I1524" s="19" t="s">
        <v>257</v>
      </c>
      <c r="J1524" s="88">
        <v>645.49</v>
      </c>
      <c r="K1524" s="123"/>
      <c r="L1524" s="88">
        <v>0</v>
      </c>
      <c r="M1524" s="59">
        <f t="shared" si="43"/>
        <v>4303.24</v>
      </c>
      <c r="N1524" s="87">
        <v>45910</v>
      </c>
      <c r="O1524" s="19" t="s">
        <v>955</v>
      </c>
    </row>
    <row r="1525" spans="2:15">
      <c r="B1525" s="30" t="s">
        <v>2250</v>
      </c>
      <c r="C1525" s="18" t="s">
        <v>501</v>
      </c>
      <c r="D1525" s="169" t="s">
        <v>19</v>
      </c>
      <c r="E1525" s="144" t="str">
        <f>VLOOKUP(D1525,'pomocna tabulka'!$B$2:$D$12,3,0)</f>
        <v>Úrad vlády SR</v>
      </c>
      <c r="F1525" s="152" t="str">
        <f>+IFERROR(VLOOKUP(VALUE(MID($B1525,11,1)),'pomocna tabulka'!$F$2:$G$7,2,0),"")</f>
        <v>Zálohová platba</v>
      </c>
      <c r="G1525" s="19" t="s">
        <v>256</v>
      </c>
      <c r="H1525" s="29">
        <v>25008.28</v>
      </c>
      <c r="I1525" s="19" t="s">
        <v>257</v>
      </c>
      <c r="J1525" s="88">
        <v>4413.22</v>
      </c>
      <c r="K1525" s="123"/>
      <c r="L1525" s="88">
        <v>0</v>
      </c>
      <c r="M1525" s="59">
        <f t="shared" si="43"/>
        <v>29421.5</v>
      </c>
      <c r="N1525" s="87">
        <v>45911</v>
      </c>
      <c r="O1525" s="19" t="s">
        <v>955</v>
      </c>
    </row>
    <row r="1526" spans="2:15">
      <c r="B1526" s="30" t="s">
        <v>2251</v>
      </c>
      <c r="C1526" s="18" t="s">
        <v>2252</v>
      </c>
      <c r="D1526" s="169" t="s">
        <v>19</v>
      </c>
      <c r="E1526" s="144" t="str">
        <f>VLOOKUP(D1526,'pomocna tabulka'!$B$2:$D$12,3,0)</f>
        <v>Úrad vlády SR</v>
      </c>
      <c r="F1526" s="152" t="str">
        <f>+IFERROR(VLOOKUP(VALUE(MID($B1526,11,1)),'pomocna tabulka'!$F$2:$G$7,2,0),"")</f>
        <v>Zálohová platba</v>
      </c>
      <c r="G1526" s="19" t="s">
        <v>256</v>
      </c>
      <c r="H1526" s="29">
        <v>25500</v>
      </c>
      <c r="I1526" s="19" t="s">
        <v>257</v>
      </c>
      <c r="J1526" s="88">
        <v>4500</v>
      </c>
      <c r="K1526" s="123"/>
      <c r="L1526" s="88">
        <v>0</v>
      </c>
      <c r="M1526" s="59">
        <f t="shared" si="43"/>
        <v>30000</v>
      </c>
      <c r="N1526" s="87">
        <v>45910</v>
      </c>
      <c r="O1526" s="19" t="s">
        <v>955</v>
      </c>
    </row>
    <row r="1527" spans="2:15">
      <c r="B1527" s="30" t="s">
        <v>2253</v>
      </c>
      <c r="C1527" s="18" t="s">
        <v>2254</v>
      </c>
      <c r="D1527" s="169" t="s">
        <v>314</v>
      </c>
      <c r="E1527" s="144" t="str">
        <f>VLOOKUP(D1527,'pomocna tabulka'!$B$2:$D$12,3,0)</f>
        <v xml:space="preserve">Slovenská inovačná a energetická agentúra </v>
      </c>
      <c r="F1527" s="152" t="str">
        <f>+IFERROR(VLOOKUP(VALUE(MID($B1527,11,1)),'pomocna tabulka'!$F$2:$G$7,2,0),"")</f>
        <v>Predfinancovanie</v>
      </c>
      <c r="G1527" s="19" t="s">
        <v>315</v>
      </c>
      <c r="H1527" s="29">
        <v>114164.21</v>
      </c>
      <c r="I1527" s="19" t="s">
        <v>31</v>
      </c>
      <c r="J1527" s="88">
        <v>20146.62</v>
      </c>
      <c r="K1527" s="123"/>
      <c r="L1527" s="88">
        <v>0</v>
      </c>
      <c r="M1527" s="59">
        <f t="shared" si="43"/>
        <v>134310.83000000002</v>
      </c>
      <c r="N1527" s="87">
        <v>45911</v>
      </c>
      <c r="O1527" s="19" t="s">
        <v>955</v>
      </c>
    </row>
    <row r="1528" spans="2:15">
      <c r="B1528" s="30" t="s">
        <v>2255</v>
      </c>
      <c r="C1528" s="18" t="s">
        <v>436</v>
      </c>
      <c r="D1528" s="169" t="s">
        <v>19</v>
      </c>
      <c r="E1528" s="144" t="str">
        <f>VLOOKUP(D1528,'pomocna tabulka'!$B$2:$D$12,3,0)</f>
        <v>Úrad vlády SR</v>
      </c>
      <c r="F1528" s="152" t="str">
        <f>+IFERROR(VLOOKUP(VALUE(MID($B1528,11,1)),'pomocna tabulka'!$F$2:$G$7,2,0),"")</f>
        <v>Priebežná platba</v>
      </c>
      <c r="G1528" s="19" t="s">
        <v>256</v>
      </c>
      <c r="H1528" s="29">
        <v>4853.6899999999996</v>
      </c>
      <c r="I1528" s="19" t="s">
        <v>257</v>
      </c>
      <c r="J1528" s="88">
        <v>856.53</v>
      </c>
      <c r="K1528" s="123"/>
      <c r="L1528" s="88">
        <v>0</v>
      </c>
      <c r="M1528" s="59">
        <f t="shared" si="43"/>
        <v>5710.2199999999993</v>
      </c>
      <c r="N1528" s="87">
        <v>45911</v>
      </c>
      <c r="O1528" s="19" t="s">
        <v>955</v>
      </c>
    </row>
    <row r="1529" spans="2:15">
      <c r="B1529" s="30" t="s">
        <v>2256</v>
      </c>
      <c r="C1529" s="18" t="s">
        <v>880</v>
      </c>
      <c r="D1529" s="169" t="s">
        <v>19</v>
      </c>
      <c r="E1529" s="144" t="str">
        <f>VLOOKUP(D1529,'pomocna tabulka'!$B$2:$D$12,3,0)</f>
        <v>Úrad vlády SR</v>
      </c>
      <c r="F1529" s="152" t="str">
        <f>+IFERROR(VLOOKUP(VALUE(MID($B1529,11,1)),'pomocna tabulka'!$F$2:$G$7,2,0),"")</f>
        <v>Zálohová platba</v>
      </c>
      <c r="G1529" s="19" t="s">
        <v>256</v>
      </c>
      <c r="H1529" s="29">
        <v>21250</v>
      </c>
      <c r="I1529" s="19" t="s">
        <v>257</v>
      </c>
      <c r="J1529" s="88">
        <v>3750</v>
      </c>
      <c r="K1529" s="123"/>
      <c r="L1529" s="88">
        <v>0</v>
      </c>
      <c r="M1529" s="59">
        <f t="shared" si="43"/>
        <v>25000</v>
      </c>
      <c r="N1529" s="87">
        <v>45911</v>
      </c>
      <c r="O1529" s="19" t="s">
        <v>955</v>
      </c>
    </row>
    <row r="1530" spans="2:15">
      <c r="B1530" s="30" t="s">
        <v>2257</v>
      </c>
      <c r="C1530" s="18" t="s">
        <v>389</v>
      </c>
      <c r="D1530" s="169" t="s">
        <v>19</v>
      </c>
      <c r="E1530" s="144" t="str">
        <f>VLOOKUP(D1530,'pomocna tabulka'!$B$2:$D$12,3,0)</f>
        <v>Úrad vlády SR</v>
      </c>
      <c r="F1530" s="152" t="str">
        <f>+IFERROR(VLOOKUP(VALUE(MID($B1530,11,1)),'pomocna tabulka'!$F$2:$G$7,2,0),"")</f>
        <v>Priebežná platba</v>
      </c>
      <c r="G1530" s="19" t="s">
        <v>256</v>
      </c>
      <c r="H1530" s="29">
        <v>2451.66</v>
      </c>
      <c r="I1530" s="19" t="s">
        <v>257</v>
      </c>
      <c r="J1530" s="88">
        <v>432.65</v>
      </c>
      <c r="K1530" s="123"/>
      <c r="L1530" s="88">
        <v>0</v>
      </c>
      <c r="M1530" s="59">
        <f t="shared" si="43"/>
        <v>2884.31</v>
      </c>
      <c r="N1530" s="87">
        <v>45911</v>
      </c>
      <c r="O1530" s="19" t="s">
        <v>955</v>
      </c>
    </row>
    <row r="1531" spans="2:15" ht="26.25">
      <c r="B1531" s="30" t="s">
        <v>2258</v>
      </c>
      <c r="C1531" s="18" t="s">
        <v>2259</v>
      </c>
      <c r="D1531" s="169" t="s">
        <v>29</v>
      </c>
      <c r="E1531" s="144" t="str">
        <f>VLOOKUP(D1531,'pomocna tabulka'!$B$2:$D$12,3,0)</f>
        <v>MIRRI SR</v>
      </c>
      <c r="F1531" s="152" t="str">
        <f>+IFERROR(VLOOKUP(VALUE(MID($B1531,11,1)),'pomocna tabulka'!$F$2:$G$7,2,0),"")</f>
        <v>Priebežná platba</v>
      </c>
      <c r="G1531" s="19" t="s">
        <v>30</v>
      </c>
      <c r="H1531" s="29">
        <v>5988.05</v>
      </c>
      <c r="I1531" s="19" t="s">
        <v>31</v>
      </c>
      <c r="J1531" s="88">
        <v>1312.71</v>
      </c>
      <c r="K1531" s="17" t="s">
        <v>65</v>
      </c>
      <c r="L1531" s="88">
        <v>577.14</v>
      </c>
      <c r="M1531" s="59">
        <f t="shared" si="43"/>
        <v>7877.9000000000005</v>
      </c>
      <c r="N1531" s="87">
        <v>45910</v>
      </c>
      <c r="O1531" s="136" t="s">
        <v>36</v>
      </c>
    </row>
    <row r="1532" spans="2:15">
      <c r="B1532" s="30" t="s">
        <v>2260</v>
      </c>
      <c r="C1532" s="18" t="s">
        <v>1608</v>
      </c>
      <c r="D1532" s="169" t="s">
        <v>29</v>
      </c>
      <c r="E1532" s="144" t="str">
        <f>VLOOKUP(D1532,'pomocna tabulka'!$B$2:$D$12,3,0)</f>
        <v>MIRRI SR</v>
      </c>
      <c r="F1532" s="152" t="str">
        <f>+IFERROR(VLOOKUP(VALUE(MID($B1532,11,1)),'pomocna tabulka'!$F$2:$G$7,2,0),"")</f>
        <v>Priebežná platba</v>
      </c>
      <c r="G1532" s="19" t="s">
        <v>30</v>
      </c>
      <c r="H1532" s="29">
        <v>51388.07</v>
      </c>
      <c r="I1532" s="19" t="s">
        <v>31</v>
      </c>
      <c r="J1532" s="88">
        <v>11265.25</v>
      </c>
      <c r="K1532" s="17" t="s">
        <v>65</v>
      </c>
      <c r="L1532" s="88">
        <v>4952.8900000000003</v>
      </c>
      <c r="M1532" s="59">
        <f t="shared" si="43"/>
        <v>67606.210000000006</v>
      </c>
      <c r="N1532" s="87">
        <v>45911</v>
      </c>
      <c r="O1532" s="19" t="s">
        <v>955</v>
      </c>
    </row>
    <row r="1533" spans="2:15">
      <c r="B1533" s="30" t="s">
        <v>2261</v>
      </c>
      <c r="C1533" s="18" t="s">
        <v>2262</v>
      </c>
      <c r="D1533" s="169" t="s">
        <v>29</v>
      </c>
      <c r="E1533" s="144" t="str">
        <f>VLOOKUP(D1533,'pomocna tabulka'!$B$2:$D$12,3,0)</f>
        <v>MIRRI SR</v>
      </c>
      <c r="F1533" s="152" t="str">
        <f>+IFERROR(VLOOKUP(VALUE(MID($B1533,11,1)),'pomocna tabulka'!$F$2:$G$7,2,0),"")</f>
        <v>Priebežná platba</v>
      </c>
      <c r="G1533" s="19" t="s">
        <v>30</v>
      </c>
      <c r="H1533" s="29">
        <v>6128.04</v>
      </c>
      <c r="I1533" s="19" t="s">
        <v>31</v>
      </c>
      <c r="J1533" s="88">
        <v>1286.21</v>
      </c>
      <c r="K1533" s="123"/>
      <c r="L1533" s="88">
        <v>0</v>
      </c>
      <c r="M1533" s="59">
        <f t="shared" si="43"/>
        <v>7414.25</v>
      </c>
      <c r="N1533" s="87">
        <v>45911</v>
      </c>
      <c r="O1533" s="19" t="s">
        <v>955</v>
      </c>
    </row>
    <row r="1534" spans="2:15">
      <c r="B1534" s="30" t="s">
        <v>2263</v>
      </c>
      <c r="C1534" s="18" t="s">
        <v>660</v>
      </c>
      <c r="D1534" s="169" t="s">
        <v>19</v>
      </c>
      <c r="E1534" s="144" t="str">
        <f>VLOOKUP(D1534,'pomocna tabulka'!$B$2:$D$12,3,0)</f>
        <v>Úrad vlády SR</v>
      </c>
      <c r="F1534" s="152" t="str">
        <f>+IFERROR(VLOOKUP(VALUE(MID($B1534,11,1)),'pomocna tabulka'!$F$2:$G$7,2,0),"")</f>
        <v>Zálohová platba</v>
      </c>
      <c r="G1534" s="19" t="s">
        <v>256</v>
      </c>
      <c r="H1534" s="29">
        <v>10795</v>
      </c>
      <c r="I1534" s="19" t="s">
        <v>257</v>
      </c>
      <c r="J1534" s="88">
        <v>1905</v>
      </c>
      <c r="K1534" s="123"/>
      <c r="L1534" s="88">
        <v>0</v>
      </c>
      <c r="M1534" s="59">
        <f t="shared" si="43"/>
        <v>12700</v>
      </c>
      <c r="N1534" s="87">
        <v>45911</v>
      </c>
      <c r="O1534" s="19" t="s">
        <v>955</v>
      </c>
    </row>
    <row r="1535" spans="2:15">
      <c r="B1535" s="30" t="s">
        <v>2264</v>
      </c>
      <c r="C1535" s="18" t="s">
        <v>1295</v>
      </c>
      <c r="D1535" s="169" t="s">
        <v>19</v>
      </c>
      <c r="E1535" s="144" t="str">
        <f>VLOOKUP(D1535,'pomocna tabulka'!$B$2:$D$12,3,0)</f>
        <v>Úrad vlády SR</v>
      </c>
      <c r="F1535" s="152" t="str">
        <f>+IFERROR(VLOOKUP(VALUE(MID($B1535,11,1)),'pomocna tabulka'!$F$2:$G$7,2,0),"")</f>
        <v>Priebežná platba</v>
      </c>
      <c r="G1535" s="19" t="s">
        <v>256</v>
      </c>
      <c r="H1535" s="29">
        <v>47930.64</v>
      </c>
      <c r="I1535" s="19" t="s">
        <v>257</v>
      </c>
      <c r="J1535" s="88">
        <v>8458.35</v>
      </c>
      <c r="K1535" s="123"/>
      <c r="L1535" s="88">
        <v>0</v>
      </c>
      <c r="M1535" s="59">
        <f t="shared" si="43"/>
        <v>56388.99</v>
      </c>
      <c r="N1535" s="87">
        <v>45911</v>
      </c>
      <c r="O1535" s="19" t="s">
        <v>955</v>
      </c>
    </row>
    <row r="1536" spans="2:15">
      <c r="B1536" s="30" t="s">
        <v>2265</v>
      </c>
      <c r="C1536" s="18" t="s">
        <v>1972</v>
      </c>
      <c r="D1536" s="169" t="s">
        <v>314</v>
      </c>
      <c r="E1536" s="144" t="str">
        <f>VLOOKUP(D1536,'pomocna tabulka'!$B$2:$D$12,3,0)</f>
        <v xml:space="preserve">Slovenská inovačná a energetická agentúra </v>
      </c>
      <c r="F1536" s="152" t="str">
        <f>+IFERROR(VLOOKUP(VALUE(MID($B1536,11,1)),'pomocna tabulka'!$F$2:$G$7,2,0),"")</f>
        <v>Predfinancovanie</v>
      </c>
      <c r="G1536" s="19" t="s">
        <v>315</v>
      </c>
      <c r="H1536" s="113">
        <v>85354.53</v>
      </c>
      <c r="I1536" s="19" t="s">
        <v>31</v>
      </c>
      <c r="J1536" s="88">
        <v>15062.56</v>
      </c>
      <c r="K1536" s="123"/>
      <c r="L1536" s="88">
        <v>0</v>
      </c>
      <c r="M1536" s="59">
        <f t="shared" si="43"/>
        <v>100417.09</v>
      </c>
      <c r="N1536" s="87">
        <v>45911</v>
      </c>
      <c r="O1536" s="19" t="s">
        <v>955</v>
      </c>
    </row>
    <row r="1537" spans="2:15">
      <c r="B1537" s="30" t="s">
        <v>2266</v>
      </c>
      <c r="C1537" s="18" t="s">
        <v>430</v>
      </c>
      <c r="D1537" s="169" t="s">
        <v>19</v>
      </c>
      <c r="E1537" s="144" t="str">
        <f>VLOOKUP(D1537,'pomocna tabulka'!$B$2:$D$12,3,0)</f>
        <v>Úrad vlády SR</v>
      </c>
      <c r="F1537" s="152" t="str">
        <f>+IFERROR(VLOOKUP(VALUE(MID($B1537,11,1)),'pomocna tabulka'!$F$2:$G$7,2,0),"")</f>
        <v>Priebežná platba</v>
      </c>
      <c r="G1537" s="19" t="s">
        <v>256</v>
      </c>
      <c r="H1537" s="29">
        <v>12483.24</v>
      </c>
      <c r="I1537" s="19" t="s">
        <v>257</v>
      </c>
      <c r="J1537" s="88">
        <v>2202.9299999999998</v>
      </c>
      <c r="K1537" s="123"/>
      <c r="L1537" s="88">
        <v>0</v>
      </c>
      <c r="M1537" s="59">
        <f t="shared" si="43"/>
        <v>14686.17</v>
      </c>
      <c r="N1537" s="87">
        <v>45912</v>
      </c>
      <c r="O1537" s="19" t="s">
        <v>955</v>
      </c>
    </row>
    <row r="1538" spans="2:15">
      <c r="B1538" s="30" t="s">
        <v>2267</v>
      </c>
      <c r="C1538" s="18" t="s">
        <v>1833</v>
      </c>
      <c r="D1538" s="169" t="s">
        <v>314</v>
      </c>
      <c r="E1538" s="144" t="str">
        <f>VLOOKUP(D1538,'pomocna tabulka'!$B$2:$D$12,3,0)</f>
        <v xml:space="preserve">Slovenská inovačná a energetická agentúra </v>
      </c>
      <c r="F1538" s="152" t="str">
        <f>+IFERROR(VLOOKUP(VALUE(MID($B1538,11,1)),'pomocna tabulka'!$F$2:$G$7,2,0),"")</f>
        <v>Predfinancovanie</v>
      </c>
      <c r="G1538" s="19" t="s">
        <v>315</v>
      </c>
      <c r="H1538" s="29">
        <v>31590.68</v>
      </c>
      <c r="I1538" s="19" t="s">
        <v>31</v>
      </c>
      <c r="J1538" s="88">
        <v>5574.83</v>
      </c>
      <c r="K1538" s="123"/>
      <c r="L1538" s="88">
        <v>0</v>
      </c>
      <c r="M1538" s="59">
        <f t="shared" si="43"/>
        <v>37165.51</v>
      </c>
      <c r="N1538" s="87">
        <v>45912</v>
      </c>
      <c r="O1538" s="19" t="s">
        <v>955</v>
      </c>
    </row>
    <row r="1539" spans="2:15">
      <c r="B1539" s="30" t="s">
        <v>2268</v>
      </c>
      <c r="C1539" s="18" t="s">
        <v>2187</v>
      </c>
      <c r="D1539" s="169" t="s">
        <v>314</v>
      </c>
      <c r="E1539" s="144" t="str">
        <f>VLOOKUP(D1539,'pomocna tabulka'!$B$2:$D$12,3,0)</f>
        <v xml:space="preserve">Slovenská inovačná a energetická agentúra </v>
      </c>
      <c r="F1539" s="152" t="str">
        <f>+IFERROR(VLOOKUP(VALUE(MID($B1539,11,1)),'pomocna tabulka'!$F$2:$G$7,2,0),"")</f>
        <v>Priebežná platba</v>
      </c>
      <c r="G1539" s="19" t="s">
        <v>315</v>
      </c>
      <c r="H1539" s="29">
        <v>21450.6</v>
      </c>
      <c r="I1539" s="19" t="s">
        <v>31</v>
      </c>
      <c r="J1539" s="88">
        <v>3785.4</v>
      </c>
      <c r="K1539" s="123"/>
      <c r="L1539" s="88">
        <v>0</v>
      </c>
      <c r="M1539" s="59">
        <f t="shared" si="43"/>
        <v>25236</v>
      </c>
      <c r="N1539" s="87">
        <v>45912</v>
      </c>
      <c r="O1539" s="19" t="s">
        <v>955</v>
      </c>
    </row>
    <row r="1540" spans="2:15">
      <c r="B1540" s="30" t="s">
        <v>2269</v>
      </c>
      <c r="C1540" s="18" t="s">
        <v>652</v>
      </c>
      <c r="D1540" s="169" t="s">
        <v>314</v>
      </c>
      <c r="E1540" s="144" t="str">
        <f>VLOOKUP(D1540,'pomocna tabulka'!$B$2:$D$12,3,0)</f>
        <v xml:space="preserve">Slovenská inovačná a energetická agentúra </v>
      </c>
      <c r="F1540" s="152" t="str">
        <f>+IFERROR(VLOOKUP(VALUE(MID($B1540,11,1)),'pomocna tabulka'!$F$2:$G$7,2,0),"")</f>
        <v>Predfinancovanie</v>
      </c>
      <c r="G1540" s="19" t="s">
        <v>315</v>
      </c>
      <c r="H1540" s="29">
        <v>7044.68</v>
      </c>
      <c r="I1540" s="19" t="s">
        <v>31</v>
      </c>
      <c r="J1540" s="88">
        <v>1243.18</v>
      </c>
      <c r="K1540" s="123"/>
      <c r="L1540" s="88">
        <v>0</v>
      </c>
      <c r="M1540" s="59">
        <f t="shared" si="43"/>
        <v>8287.86</v>
      </c>
      <c r="N1540" s="87">
        <v>45912</v>
      </c>
      <c r="O1540" s="19" t="s">
        <v>955</v>
      </c>
    </row>
    <row r="1541" spans="2:15">
      <c r="B1541" s="30" t="s">
        <v>2270</v>
      </c>
      <c r="C1541" s="18" t="s">
        <v>764</v>
      </c>
      <c r="D1541" s="169" t="s">
        <v>19</v>
      </c>
      <c r="E1541" s="144" t="str">
        <f>VLOOKUP(D1541,'pomocna tabulka'!$B$2:$D$12,3,0)</f>
        <v>Úrad vlády SR</v>
      </c>
      <c r="F1541" s="152" t="str">
        <f>+IFERROR(VLOOKUP(VALUE(MID($B1541,11,1)),'pomocna tabulka'!$F$2:$G$7,2,0),"")</f>
        <v>Priebežná platba</v>
      </c>
      <c r="G1541" s="19" t="s">
        <v>256</v>
      </c>
      <c r="H1541" s="29">
        <v>14152.63</v>
      </c>
      <c r="I1541" s="19" t="s">
        <v>257</v>
      </c>
      <c r="J1541" s="29">
        <v>2497.52</v>
      </c>
      <c r="K1541" s="123"/>
      <c r="L1541" s="88">
        <v>0</v>
      </c>
      <c r="M1541" s="59">
        <f t="shared" si="43"/>
        <v>16650.149999999998</v>
      </c>
      <c r="N1541" s="87">
        <v>45912</v>
      </c>
      <c r="O1541" s="19" t="s">
        <v>955</v>
      </c>
    </row>
    <row r="1542" spans="2:15">
      <c r="B1542" s="30" t="s">
        <v>2271</v>
      </c>
      <c r="C1542" s="18" t="s">
        <v>1015</v>
      </c>
      <c r="D1542" s="169" t="s">
        <v>19</v>
      </c>
      <c r="E1542" s="144" t="str">
        <f>VLOOKUP(D1542,'pomocna tabulka'!$B$2:$D$12,3,0)</f>
        <v>Úrad vlády SR</v>
      </c>
      <c r="F1542" s="152" t="str">
        <f>+IFERROR(VLOOKUP(VALUE(MID($B1542,11,1)),'pomocna tabulka'!$F$2:$G$7,2,0),"")</f>
        <v>Zálohová platba</v>
      </c>
      <c r="G1542" s="19" t="s">
        <v>256</v>
      </c>
      <c r="H1542" s="29">
        <v>14960</v>
      </c>
      <c r="I1542" s="19" t="s">
        <v>257</v>
      </c>
      <c r="J1542" s="88">
        <v>2640</v>
      </c>
      <c r="K1542" s="123"/>
      <c r="L1542" s="88">
        <v>0</v>
      </c>
      <c r="M1542" s="59">
        <f t="shared" si="43"/>
        <v>17600</v>
      </c>
      <c r="N1542" s="87">
        <v>45912</v>
      </c>
      <c r="O1542" s="19" t="s">
        <v>955</v>
      </c>
    </row>
    <row r="1543" spans="2:15">
      <c r="B1543" s="30" t="s">
        <v>2272</v>
      </c>
      <c r="C1543" s="18" t="s">
        <v>165</v>
      </c>
      <c r="D1543" s="169" t="s">
        <v>19</v>
      </c>
      <c r="E1543" s="144" t="str">
        <f>VLOOKUP(D1543,'pomocna tabulka'!$B$2:$D$12,3,0)</f>
        <v>Úrad vlády SR</v>
      </c>
      <c r="F1543" s="152" t="str">
        <f>+IFERROR(VLOOKUP(VALUE(MID($B1543,11,1)),'pomocna tabulka'!$F$2:$G$7,2,0),"")</f>
        <v>Priebežná platba</v>
      </c>
      <c r="G1543" s="19" t="s">
        <v>256</v>
      </c>
      <c r="H1543" s="29">
        <v>4871.75</v>
      </c>
      <c r="I1543" s="19" t="s">
        <v>257</v>
      </c>
      <c r="J1543" s="29">
        <v>859.72</v>
      </c>
      <c r="K1543" s="123"/>
      <c r="L1543" s="88">
        <v>0</v>
      </c>
      <c r="M1543" s="59">
        <f t="shared" si="43"/>
        <v>5731.47</v>
      </c>
      <c r="N1543" s="87">
        <v>45912</v>
      </c>
      <c r="O1543" s="19" t="s">
        <v>955</v>
      </c>
    </row>
    <row r="1544" spans="2:15">
      <c r="B1544" s="30" t="s">
        <v>2273</v>
      </c>
      <c r="C1544" s="18" t="s">
        <v>336</v>
      </c>
      <c r="D1544" s="169" t="s">
        <v>19</v>
      </c>
      <c r="E1544" s="144" t="str">
        <f>VLOOKUP(D1544,'pomocna tabulka'!$B$2:$D$12,3,0)</f>
        <v>Úrad vlády SR</v>
      </c>
      <c r="F1544" s="152" t="str">
        <f>+IFERROR(VLOOKUP(VALUE(MID($B1544,11,1)),'pomocna tabulka'!$F$2:$G$7,2,0),"")</f>
        <v>Priebežná platba</v>
      </c>
      <c r="G1544" s="19" t="s">
        <v>256</v>
      </c>
      <c r="H1544" s="29">
        <v>9752.5499999999993</v>
      </c>
      <c r="I1544" s="19" t="s">
        <v>257</v>
      </c>
      <c r="J1544" s="88">
        <v>1721.04</v>
      </c>
      <c r="K1544" s="123"/>
      <c r="L1544" s="88">
        <v>0</v>
      </c>
      <c r="M1544" s="59">
        <f t="shared" ref="M1544:M1561" si="44">SUM(H1544+J1544+L1544)</f>
        <v>11473.59</v>
      </c>
      <c r="N1544" s="87">
        <v>45912</v>
      </c>
      <c r="O1544" s="19" t="s">
        <v>955</v>
      </c>
    </row>
    <row r="1545" spans="2:15">
      <c r="B1545" s="30" t="s">
        <v>2274</v>
      </c>
      <c r="C1545" s="18" t="s">
        <v>233</v>
      </c>
      <c r="D1545" s="169" t="s">
        <v>19</v>
      </c>
      <c r="E1545" s="144" t="str">
        <f>VLOOKUP(D1545,'pomocna tabulka'!$B$2:$D$12,3,0)</f>
        <v>Úrad vlády SR</v>
      </c>
      <c r="F1545" s="152" t="str">
        <f>+IFERROR(VLOOKUP(VALUE(MID($B1545,11,1)),'pomocna tabulka'!$F$2:$G$7,2,0),"")</f>
        <v>Priebežná platba</v>
      </c>
      <c r="G1545" s="19" t="s">
        <v>256</v>
      </c>
      <c r="H1545" s="29">
        <v>17599.8</v>
      </c>
      <c r="I1545" s="19" t="s">
        <v>257</v>
      </c>
      <c r="J1545" s="88">
        <v>3105.85</v>
      </c>
      <c r="K1545" s="123"/>
      <c r="L1545" s="88">
        <v>0</v>
      </c>
      <c r="M1545" s="59">
        <f t="shared" si="44"/>
        <v>20705.649999999998</v>
      </c>
      <c r="N1545" s="87">
        <v>45912</v>
      </c>
      <c r="O1545" s="19" t="s">
        <v>955</v>
      </c>
    </row>
    <row r="1546" spans="2:15">
      <c r="B1546" s="30" t="s">
        <v>2275</v>
      </c>
      <c r="C1546" s="18" t="s">
        <v>372</v>
      </c>
      <c r="D1546" s="169" t="s">
        <v>19</v>
      </c>
      <c r="E1546" s="144" t="str">
        <f>VLOOKUP(D1546,'pomocna tabulka'!$B$2:$D$12,3,0)</f>
        <v>Úrad vlády SR</v>
      </c>
      <c r="F1546" s="152" t="str">
        <f>+IFERROR(VLOOKUP(VALUE(MID($B1546,11,1)),'pomocna tabulka'!$F$2:$G$7,2,0),"")</f>
        <v>Zálohová platba</v>
      </c>
      <c r="G1546" s="19" t="s">
        <v>256</v>
      </c>
      <c r="H1546" s="29">
        <v>40963.18</v>
      </c>
      <c r="I1546" s="19" t="s">
        <v>257</v>
      </c>
      <c r="J1546" s="88">
        <v>7228.8</v>
      </c>
      <c r="K1546" s="123"/>
      <c r="L1546" s="88">
        <v>0</v>
      </c>
      <c r="M1546" s="59">
        <f t="shared" si="44"/>
        <v>48191.98</v>
      </c>
      <c r="N1546" s="87">
        <v>45912</v>
      </c>
      <c r="O1546" s="19" t="s">
        <v>955</v>
      </c>
    </row>
    <row r="1547" spans="2:15">
      <c r="B1547" s="30" t="s">
        <v>2276</v>
      </c>
      <c r="C1547" s="18" t="s">
        <v>461</v>
      </c>
      <c r="D1547" s="169" t="s">
        <v>29</v>
      </c>
      <c r="E1547" s="144" t="str">
        <f>VLOOKUP(D1547,'pomocna tabulka'!$B$2:$D$12,3,0)</f>
        <v>MIRRI SR</v>
      </c>
      <c r="F1547" s="152" t="str">
        <f>+IFERROR(VLOOKUP(VALUE(MID($B1547,11,1)),'pomocna tabulka'!$F$2:$G$7,2,0),"")</f>
        <v>Priebežná platba</v>
      </c>
      <c r="G1547" s="19" t="s">
        <v>30</v>
      </c>
      <c r="H1547" s="29">
        <v>56034.03</v>
      </c>
      <c r="I1547" s="19" t="s">
        <v>31</v>
      </c>
      <c r="J1547" s="88">
        <v>12283.73</v>
      </c>
      <c r="K1547" s="19" t="s">
        <v>65</v>
      </c>
      <c r="L1547" s="88">
        <v>5400.68</v>
      </c>
      <c r="M1547" s="59">
        <f t="shared" si="44"/>
        <v>73718.44</v>
      </c>
      <c r="N1547" s="87">
        <v>45912</v>
      </c>
      <c r="O1547" s="19" t="s">
        <v>955</v>
      </c>
    </row>
    <row r="1548" spans="2:15">
      <c r="B1548" s="63" t="s">
        <v>2277</v>
      </c>
      <c r="C1548" s="18" t="s">
        <v>454</v>
      </c>
      <c r="D1548" s="169" t="s">
        <v>19</v>
      </c>
      <c r="E1548" s="144" t="str">
        <f>VLOOKUP(D1548,'pomocna tabulka'!$B$2:$D$12,3,0)</f>
        <v>Úrad vlády SR</v>
      </c>
      <c r="F1548" s="152" t="str">
        <f>+IFERROR(VLOOKUP(VALUE(MID($B1548,11,1)),'pomocna tabulka'!$F$2:$G$7,2,0),"")</f>
        <v>Priebežná platba</v>
      </c>
      <c r="G1548" s="19" t="s">
        <v>256</v>
      </c>
      <c r="H1548" s="29">
        <v>4903.3100000000004</v>
      </c>
      <c r="I1548" s="19" t="s">
        <v>257</v>
      </c>
      <c r="J1548" s="88">
        <v>865.29</v>
      </c>
      <c r="K1548" s="123"/>
      <c r="L1548" s="88">
        <v>0</v>
      </c>
      <c r="M1548" s="59">
        <f t="shared" si="44"/>
        <v>5768.6</v>
      </c>
      <c r="N1548" s="87">
        <v>45912</v>
      </c>
      <c r="O1548" s="19" t="s">
        <v>955</v>
      </c>
    </row>
    <row r="1549" spans="2:15">
      <c r="B1549" s="30" t="s">
        <v>2278</v>
      </c>
      <c r="C1549" s="18" t="s">
        <v>155</v>
      </c>
      <c r="D1549" s="169" t="s">
        <v>19</v>
      </c>
      <c r="E1549" s="144" t="str">
        <f>VLOOKUP(D1549,'pomocna tabulka'!$B$2:$D$12,3,0)</f>
        <v>Úrad vlády SR</v>
      </c>
      <c r="F1549" s="152" t="str">
        <f>+IFERROR(VLOOKUP(VALUE(MID($B1549,11,1)),'pomocna tabulka'!$F$2:$G$7,2,0),"")</f>
        <v>Priebežná platba</v>
      </c>
      <c r="G1549" s="19" t="s">
        <v>256</v>
      </c>
      <c r="H1549" s="29">
        <v>14542.66</v>
      </c>
      <c r="I1549" s="19" t="s">
        <v>257</v>
      </c>
      <c r="J1549" s="88">
        <v>2566.35</v>
      </c>
      <c r="K1549" s="123"/>
      <c r="L1549" s="88">
        <v>0</v>
      </c>
      <c r="M1549" s="59">
        <f t="shared" si="44"/>
        <v>17109.009999999998</v>
      </c>
      <c r="N1549" s="87">
        <v>45916</v>
      </c>
      <c r="O1549" s="19" t="s">
        <v>955</v>
      </c>
    </row>
    <row r="1550" spans="2:15">
      <c r="B1550" s="30" t="s">
        <v>2279</v>
      </c>
      <c r="C1550" s="18" t="s">
        <v>2280</v>
      </c>
      <c r="D1550" s="169" t="s">
        <v>19</v>
      </c>
      <c r="E1550" s="144" t="str">
        <f>VLOOKUP(D1550,'pomocna tabulka'!$B$2:$D$12,3,0)</f>
        <v>Úrad vlády SR</v>
      </c>
      <c r="F1550" s="152" t="str">
        <f>+IFERROR(VLOOKUP(VALUE(MID($B1550,11,1)),'pomocna tabulka'!$F$2:$G$7,2,0),"")</f>
        <v>Zálohová platba</v>
      </c>
      <c r="G1550" s="19" t="s">
        <v>256</v>
      </c>
      <c r="H1550" s="29">
        <v>49300</v>
      </c>
      <c r="I1550" s="19" t="s">
        <v>257</v>
      </c>
      <c r="J1550" s="88">
        <v>8700</v>
      </c>
      <c r="K1550" s="123"/>
      <c r="L1550" s="88">
        <v>0</v>
      </c>
      <c r="M1550" s="59">
        <f t="shared" si="44"/>
        <v>58000</v>
      </c>
      <c r="N1550" s="87">
        <v>45916</v>
      </c>
      <c r="O1550" s="19" t="s">
        <v>955</v>
      </c>
    </row>
    <row r="1551" spans="2:15">
      <c r="B1551" s="30" t="s">
        <v>2281</v>
      </c>
      <c r="C1551" s="18" t="s">
        <v>1108</v>
      </c>
      <c r="D1551" s="169" t="s">
        <v>19</v>
      </c>
      <c r="E1551" s="144" t="str">
        <f>VLOOKUP(D1551,'pomocna tabulka'!$B$2:$D$12,3,0)</f>
        <v>Úrad vlády SR</v>
      </c>
      <c r="F1551" s="152" t="str">
        <f>+IFERROR(VLOOKUP(VALUE(MID($B1551,11,1)),'pomocna tabulka'!$F$2:$G$7,2,0),"")</f>
        <v>Priebežná platba</v>
      </c>
      <c r="G1551" s="19" t="s">
        <v>256</v>
      </c>
      <c r="H1551" s="29">
        <v>24516.58</v>
      </c>
      <c r="I1551" s="19" t="s">
        <v>257</v>
      </c>
      <c r="J1551" s="88">
        <v>4326.45</v>
      </c>
      <c r="K1551" s="123"/>
      <c r="L1551" s="88">
        <v>0</v>
      </c>
      <c r="M1551" s="59">
        <f t="shared" si="44"/>
        <v>28843.030000000002</v>
      </c>
      <c r="N1551" s="87">
        <v>45916</v>
      </c>
      <c r="O1551" s="19" t="s">
        <v>955</v>
      </c>
    </row>
    <row r="1552" spans="2:15">
      <c r="B1552" s="30" t="s">
        <v>2282</v>
      </c>
      <c r="C1552" s="18" t="s">
        <v>2283</v>
      </c>
      <c r="D1552" s="169" t="s">
        <v>19</v>
      </c>
      <c r="E1552" s="144" t="str">
        <f>VLOOKUP(D1552,'pomocna tabulka'!$B$2:$D$12,3,0)</f>
        <v>Úrad vlády SR</v>
      </c>
      <c r="F1552" s="152" t="str">
        <f>+IFERROR(VLOOKUP(VALUE(MID($B1552,11,1)),'pomocna tabulka'!$F$2:$G$7,2,0),"")</f>
        <v>Zálohová platba</v>
      </c>
      <c r="G1552" s="19" t="s">
        <v>256</v>
      </c>
      <c r="H1552" s="29">
        <v>124950</v>
      </c>
      <c r="I1552" s="19" t="s">
        <v>257</v>
      </c>
      <c r="J1552" s="88">
        <v>22050</v>
      </c>
      <c r="K1552" s="123"/>
      <c r="L1552" s="88">
        <v>0</v>
      </c>
      <c r="M1552" s="59">
        <f t="shared" si="44"/>
        <v>147000</v>
      </c>
      <c r="N1552" s="87">
        <v>45916</v>
      </c>
      <c r="O1552" s="19" t="s">
        <v>955</v>
      </c>
    </row>
    <row r="1553" spans="2:15">
      <c r="B1553" s="30" t="s">
        <v>2284</v>
      </c>
      <c r="C1553" s="18" t="s">
        <v>1475</v>
      </c>
      <c r="D1553" s="169" t="s">
        <v>29</v>
      </c>
      <c r="E1553" s="144" t="str">
        <f>VLOOKUP(D1553,'pomocna tabulka'!$B$2:$D$12,3,0)</f>
        <v>MIRRI SR</v>
      </c>
      <c r="F1553" s="152" t="str">
        <f>+IFERROR(VLOOKUP(VALUE(MID($B1553,11,1)),'pomocna tabulka'!$F$2:$G$7,2,0),"")</f>
        <v>Predfinancovanie</v>
      </c>
      <c r="G1553" s="19" t="s">
        <v>30</v>
      </c>
      <c r="H1553" s="29">
        <v>78464.55</v>
      </c>
      <c r="I1553" s="19" t="s">
        <v>31</v>
      </c>
      <c r="J1553" s="88">
        <v>6461.78</v>
      </c>
      <c r="K1553" s="19"/>
      <c r="L1553" s="88">
        <v>0</v>
      </c>
      <c r="M1553" s="59">
        <f t="shared" si="44"/>
        <v>84926.33</v>
      </c>
      <c r="N1553" s="87">
        <v>45916</v>
      </c>
      <c r="O1553" s="19" t="s">
        <v>955</v>
      </c>
    </row>
    <row r="1554" spans="2:15">
      <c r="B1554" s="30" t="s">
        <v>2285</v>
      </c>
      <c r="C1554" s="18" t="s">
        <v>2286</v>
      </c>
      <c r="D1554" s="169" t="s">
        <v>314</v>
      </c>
      <c r="E1554" s="144" t="str">
        <f>VLOOKUP(D1554,'pomocna tabulka'!$B$2:$D$12,3,0)</f>
        <v xml:space="preserve">Slovenská inovačná a energetická agentúra </v>
      </c>
      <c r="F1554" s="152" t="str">
        <f>+IFERROR(VLOOKUP(VALUE(MID($B1554,11,1)),'pomocna tabulka'!$F$2:$G$7,2,0),"")</f>
        <v>Predfinancovanie</v>
      </c>
      <c r="G1554" s="19" t="s">
        <v>315</v>
      </c>
      <c r="H1554" s="29">
        <v>263655.49</v>
      </c>
      <c r="I1554" s="19" t="s">
        <v>31</v>
      </c>
      <c r="J1554" s="88">
        <v>46527.44</v>
      </c>
      <c r="K1554" s="123"/>
      <c r="L1554" s="88">
        <v>0</v>
      </c>
      <c r="M1554" s="59">
        <f t="shared" si="44"/>
        <v>310182.93</v>
      </c>
      <c r="N1554" s="87">
        <v>45916</v>
      </c>
      <c r="O1554" s="19" t="s">
        <v>955</v>
      </c>
    </row>
    <row r="1555" spans="2:15">
      <c r="B1555" s="30" t="s">
        <v>2287</v>
      </c>
      <c r="C1555" s="18" t="s">
        <v>186</v>
      </c>
      <c r="D1555" s="169" t="s">
        <v>19</v>
      </c>
      <c r="E1555" s="144" t="str">
        <f>VLOOKUP(D1555,'pomocna tabulka'!$B$2:$D$12,3,0)</f>
        <v>Úrad vlády SR</v>
      </c>
      <c r="F1555" s="152" t="str">
        <f>+IFERROR(VLOOKUP(VALUE(MID($B1555,11,1)),'pomocna tabulka'!$F$2:$G$7,2,0),"")</f>
        <v>Priebežná platba</v>
      </c>
      <c r="G1555" s="19" t="s">
        <v>256</v>
      </c>
      <c r="H1555" s="29">
        <v>9757.06</v>
      </c>
      <c r="I1555" s="19" t="s">
        <v>257</v>
      </c>
      <c r="J1555" s="88">
        <v>1721.83</v>
      </c>
      <c r="K1555" s="123"/>
      <c r="L1555" s="88">
        <v>0</v>
      </c>
      <c r="M1555" s="59">
        <f t="shared" si="44"/>
        <v>11478.89</v>
      </c>
      <c r="N1555" s="87">
        <v>45916</v>
      </c>
      <c r="O1555" s="19" t="s">
        <v>955</v>
      </c>
    </row>
    <row r="1556" spans="2:15">
      <c r="B1556" s="30" t="s">
        <v>2288</v>
      </c>
      <c r="C1556" s="18" t="s">
        <v>725</v>
      </c>
      <c r="D1556" s="169" t="s">
        <v>19</v>
      </c>
      <c r="E1556" s="144" t="str">
        <f>VLOOKUP(D1556,'pomocna tabulka'!$B$2:$D$12,3,0)</f>
        <v>Úrad vlády SR</v>
      </c>
      <c r="F1556" s="152" t="str">
        <f>+IFERROR(VLOOKUP(VALUE(MID($B1556,11,1)),'pomocna tabulka'!$F$2:$G$7,2,0),"")</f>
        <v>Priebežná platba</v>
      </c>
      <c r="G1556" s="19" t="s">
        <v>256</v>
      </c>
      <c r="H1556" s="29">
        <v>5595.63</v>
      </c>
      <c r="I1556" s="19" t="s">
        <v>257</v>
      </c>
      <c r="J1556" s="88">
        <v>987.46</v>
      </c>
      <c r="K1556" s="123"/>
      <c r="L1556" s="88">
        <v>0</v>
      </c>
      <c r="M1556" s="59">
        <f t="shared" si="44"/>
        <v>6583.09</v>
      </c>
      <c r="N1556" s="87">
        <v>45917</v>
      </c>
      <c r="O1556" s="19" t="s">
        <v>955</v>
      </c>
    </row>
    <row r="1557" spans="2:15">
      <c r="B1557" s="30" t="s">
        <v>2289</v>
      </c>
      <c r="C1557" s="18" t="s">
        <v>2290</v>
      </c>
      <c r="D1557" s="169" t="s">
        <v>19</v>
      </c>
      <c r="E1557" s="144" t="str">
        <f>VLOOKUP(D1557,'pomocna tabulka'!$B$2:$D$12,3,0)</f>
        <v>Úrad vlády SR</v>
      </c>
      <c r="F1557" s="152" t="str">
        <f>+IFERROR(VLOOKUP(VALUE(MID($B1557,11,1)),'pomocna tabulka'!$F$2:$G$7,2,0),"")</f>
        <v>Zálohová platba</v>
      </c>
      <c r="G1557" s="19" t="s">
        <v>256</v>
      </c>
      <c r="H1557" s="29">
        <v>24650</v>
      </c>
      <c r="I1557" s="19" t="s">
        <v>257</v>
      </c>
      <c r="J1557" s="88">
        <v>4350</v>
      </c>
      <c r="K1557" s="123"/>
      <c r="L1557" s="88">
        <v>0</v>
      </c>
      <c r="M1557" s="59">
        <f t="shared" si="44"/>
        <v>29000</v>
      </c>
      <c r="N1557" s="87">
        <v>45917</v>
      </c>
      <c r="O1557" s="19" t="s">
        <v>955</v>
      </c>
    </row>
    <row r="1558" spans="2:15">
      <c r="B1558" s="30" t="s">
        <v>2291</v>
      </c>
      <c r="C1558" s="18" t="s">
        <v>521</v>
      </c>
      <c r="D1558" s="169" t="s">
        <v>314</v>
      </c>
      <c r="E1558" s="144" t="str">
        <f>VLOOKUP(D1558,'pomocna tabulka'!$B$2:$D$12,3,0)</f>
        <v xml:space="preserve">Slovenská inovačná a energetická agentúra </v>
      </c>
      <c r="F1558" s="152" t="str">
        <f>+IFERROR(VLOOKUP(VALUE(MID($B1558,11,1)),'pomocna tabulka'!$F$2:$G$7,2,0),"")</f>
        <v>Predfinancovanie</v>
      </c>
      <c r="G1558" s="19" t="s">
        <v>315</v>
      </c>
      <c r="H1558" s="29">
        <v>40229.31</v>
      </c>
      <c r="I1558" s="19" t="s">
        <v>31</v>
      </c>
      <c r="J1558" s="88">
        <v>7099.29</v>
      </c>
      <c r="K1558" s="123"/>
      <c r="L1558" s="88">
        <v>0</v>
      </c>
      <c r="M1558" s="59">
        <f t="shared" si="44"/>
        <v>47328.6</v>
      </c>
      <c r="N1558" s="87">
        <v>45917</v>
      </c>
      <c r="O1558" s="19" t="s">
        <v>955</v>
      </c>
    </row>
    <row r="1559" spans="2:15">
      <c r="B1559" s="30" t="s">
        <v>2292</v>
      </c>
      <c r="C1559" s="18" t="s">
        <v>2293</v>
      </c>
      <c r="D1559" s="169" t="s">
        <v>19</v>
      </c>
      <c r="E1559" s="144" t="str">
        <f>VLOOKUP(D1559,'pomocna tabulka'!$B$2:$D$12,3,0)</f>
        <v>Úrad vlády SR</v>
      </c>
      <c r="F1559" s="152" t="str">
        <f>+IFERROR(VLOOKUP(VALUE(MID($B1559,11,1)),'pomocna tabulka'!$F$2:$G$7,2,0),"")</f>
        <v>Zálohová platba</v>
      </c>
      <c r="G1559" s="19" t="s">
        <v>256</v>
      </c>
      <c r="H1559" s="29">
        <v>55250</v>
      </c>
      <c r="I1559" s="19" t="s">
        <v>257</v>
      </c>
      <c r="J1559" s="88">
        <v>9750</v>
      </c>
      <c r="K1559" s="123"/>
      <c r="L1559" s="88">
        <v>0</v>
      </c>
      <c r="M1559" s="59">
        <f t="shared" si="44"/>
        <v>65000</v>
      </c>
      <c r="N1559" s="87">
        <v>45917</v>
      </c>
      <c r="O1559" s="19" t="s">
        <v>955</v>
      </c>
    </row>
    <row r="1560" spans="2:15">
      <c r="B1560" s="30" t="s">
        <v>2294</v>
      </c>
      <c r="C1560" s="18" t="s">
        <v>2295</v>
      </c>
      <c r="D1560" s="169" t="s">
        <v>29</v>
      </c>
      <c r="E1560" s="144" t="str">
        <f>VLOOKUP(D1560,'pomocna tabulka'!$B$2:$D$12,3,0)</f>
        <v>MIRRI SR</v>
      </c>
      <c r="F1560" s="152" t="str">
        <f>+IFERROR(VLOOKUP(VALUE(MID($B1560,11,1)),'pomocna tabulka'!$F$2:$G$7,2,0),"")</f>
        <v>Priebežná platba</v>
      </c>
      <c r="G1560" s="19" t="s">
        <v>30</v>
      </c>
      <c r="H1560" s="29">
        <v>29031.24</v>
      </c>
      <c r="I1560" s="19" t="s">
        <v>31</v>
      </c>
      <c r="J1560" s="88">
        <v>2390.81</v>
      </c>
      <c r="K1560" s="123"/>
      <c r="L1560" s="88">
        <v>0</v>
      </c>
      <c r="M1560" s="59">
        <f t="shared" si="44"/>
        <v>31422.050000000003</v>
      </c>
      <c r="N1560" s="87">
        <v>45917</v>
      </c>
      <c r="O1560" s="19" t="s">
        <v>955</v>
      </c>
    </row>
    <row r="1561" spans="2:15">
      <c r="B1561" s="30" t="s">
        <v>2296</v>
      </c>
      <c r="C1561" s="18" t="s">
        <v>678</v>
      </c>
      <c r="D1561" s="169" t="s">
        <v>314</v>
      </c>
      <c r="E1561" s="144" t="str">
        <f>VLOOKUP(D1561,'pomocna tabulka'!$B$2:$D$12,3,0)</f>
        <v xml:space="preserve">Slovenská inovačná a energetická agentúra </v>
      </c>
      <c r="F1561" s="152" t="str">
        <f>+IFERROR(VLOOKUP(VALUE(MID($B1561,11,1)),'pomocna tabulka'!$F$2:$G$7,2,0),"")</f>
        <v>Predfinancovanie</v>
      </c>
      <c r="G1561" s="19" t="s">
        <v>315</v>
      </c>
      <c r="H1561" s="29">
        <v>112393.83</v>
      </c>
      <c r="I1561" s="19" t="s">
        <v>31</v>
      </c>
      <c r="J1561" s="88">
        <v>19834.2</v>
      </c>
      <c r="K1561" s="123"/>
      <c r="L1561" s="88">
        <v>0</v>
      </c>
      <c r="M1561" s="59">
        <f t="shared" si="44"/>
        <v>132228.03</v>
      </c>
      <c r="N1561" s="87">
        <v>45917</v>
      </c>
      <c r="O1561" s="19" t="s">
        <v>955</v>
      </c>
    </row>
    <row r="1562" spans="2:15">
      <c r="B1562" s="30" t="s">
        <v>2297</v>
      </c>
      <c r="C1562" s="18" t="s">
        <v>1733</v>
      </c>
      <c r="D1562" s="169" t="s">
        <v>29</v>
      </c>
      <c r="E1562" s="144" t="str">
        <f>VLOOKUP(D1562,'pomocna tabulka'!$B$2:$D$12,3,0)</f>
        <v>MIRRI SR</v>
      </c>
      <c r="F1562" s="152" t="str">
        <f>+IFERROR(VLOOKUP(VALUE(MID($B1562,11,1)),'pomocna tabulka'!$F$2:$G$7,2,0),"")</f>
        <v>Zálohová platba</v>
      </c>
      <c r="G1562" s="19" t="s">
        <v>30</v>
      </c>
      <c r="H1562" s="29">
        <v>268855.73</v>
      </c>
      <c r="I1562" s="19" t="s">
        <v>31</v>
      </c>
      <c r="J1562" s="88">
        <v>90995.6</v>
      </c>
      <c r="K1562" s="123"/>
      <c r="L1562" s="88">
        <v>0</v>
      </c>
      <c r="M1562" s="59">
        <f t="shared" ref="M1562:M1607" si="45">SUM(H1562+J1562+L1562)</f>
        <v>359851.32999999996</v>
      </c>
      <c r="N1562" s="87">
        <v>45916</v>
      </c>
      <c r="O1562" s="136" t="s">
        <v>36</v>
      </c>
    </row>
    <row r="1563" spans="2:15">
      <c r="B1563" s="30" t="s">
        <v>2298</v>
      </c>
      <c r="C1563" s="18" t="s">
        <v>634</v>
      </c>
      <c r="D1563" s="169" t="s">
        <v>19</v>
      </c>
      <c r="E1563" s="144" t="str">
        <f>VLOOKUP(D1563,'pomocna tabulka'!$B$2:$D$12,3,0)</f>
        <v>Úrad vlády SR</v>
      </c>
      <c r="F1563" s="152" t="str">
        <f>+IFERROR(VLOOKUP(VALUE(MID($B1563,11,1)),'pomocna tabulka'!$F$2:$G$7,2,0),"")</f>
        <v>Priebežná platba</v>
      </c>
      <c r="G1563" s="19" t="s">
        <v>256</v>
      </c>
      <c r="H1563" s="29">
        <v>8623.9599999999991</v>
      </c>
      <c r="I1563" s="19" t="s">
        <v>257</v>
      </c>
      <c r="J1563" s="88">
        <v>1521.88</v>
      </c>
      <c r="K1563" s="123"/>
      <c r="L1563" s="88">
        <v>0</v>
      </c>
      <c r="M1563" s="59">
        <f t="shared" si="45"/>
        <v>10145.84</v>
      </c>
      <c r="N1563" s="87">
        <v>45917</v>
      </c>
      <c r="O1563" s="19" t="s">
        <v>955</v>
      </c>
    </row>
    <row r="1564" spans="2:15">
      <c r="B1564" s="30" t="s">
        <v>2299</v>
      </c>
      <c r="C1564" s="18" t="s">
        <v>847</v>
      </c>
      <c r="D1564" s="169" t="s">
        <v>314</v>
      </c>
      <c r="E1564" s="144" t="str">
        <f>VLOOKUP(D1564,'pomocna tabulka'!$B$2:$D$12,3,0)</f>
        <v xml:space="preserve">Slovenská inovačná a energetická agentúra </v>
      </c>
      <c r="F1564" s="152" t="str">
        <f>+IFERROR(VLOOKUP(VALUE(MID($B1564,11,1)),'pomocna tabulka'!$F$2:$G$7,2,0),"")</f>
        <v>Predfinancovanie</v>
      </c>
      <c r="G1564" s="19" t="s">
        <v>315</v>
      </c>
      <c r="H1564" s="29">
        <v>112399.28</v>
      </c>
      <c r="I1564" s="19" t="s">
        <v>31</v>
      </c>
      <c r="J1564" s="88">
        <v>19835.169999999998</v>
      </c>
      <c r="K1564" s="123"/>
      <c r="L1564" s="88">
        <v>0</v>
      </c>
      <c r="M1564" s="59">
        <f t="shared" si="45"/>
        <v>132234.45000000001</v>
      </c>
      <c r="N1564" s="87">
        <v>45917</v>
      </c>
      <c r="O1564" s="19" t="s">
        <v>955</v>
      </c>
    </row>
    <row r="1565" spans="2:15">
      <c r="B1565" s="30" t="s">
        <v>2300</v>
      </c>
      <c r="C1565" s="18" t="s">
        <v>211</v>
      </c>
      <c r="D1565" s="169" t="s">
        <v>19</v>
      </c>
      <c r="E1565" s="144" t="str">
        <f>VLOOKUP(D1565,'pomocna tabulka'!$B$2:$D$12,3,0)</f>
        <v>Úrad vlády SR</v>
      </c>
      <c r="F1565" s="152" t="str">
        <f>+IFERROR(VLOOKUP(VALUE(MID($B1565,11,1)),'pomocna tabulka'!$F$2:$G$7,2,0),"")</f>
        <v>Priebežná platba</v>
      </c>
      <c r="G1565" s="19" t="s">
        <v>256</v>
      </c>
      <c r="H1565" s="29">
        <v>21902.47</v>
      </c>
      <c r="I1565" s="19" t="s">
        <v>257</v>
      </c>
      <c r="J1565" s="88">
        <v>3865.14</v>
      </c>
      <c r="K1565" s="123"/>
      <c r="L1565" s="88">
        <v>0</v>
      </c>
      <c r="M1565" s="59">
        <f t="shared" si="45"/>
        <v>25767.61</v>
      </c>
      <c r="N1565" s="87">
        <v>45917</v>
      </c>
      <c r="O1565" s="19" t="s">
        <v>955</v>
      </c>
    </row>
    <row r="1566" spans="2:15">
      <c r="B1566" s="30" t="s">
        <v>2301</v>
      </c>
      <c r="C1566" s="18" t="s">
        <v>719</v>
      </c>
      <c r="D1566" s="169" t="s">
        <v>19</v>
      </c>
      <c r="E1566" s="144" t="str">
        <f>VLOOKUP(D1566,'pomocna tabulka'!$B$2:$D$12,3,0)</f>
        <v>Úrad vlády SR</v>
      </c>
      <c r="F1566" s="152" t="str">
        <f>+IFERROR(VLOOKUP(VALUE(MID($B1566,11,1)),'pomocna tabulka'!$F$2:$G$7,2,0),"")</f>
        <v>Priebežná platba</v>
      </c>
      <c r="G1566" s="19" t="s">
        <v>256</v>
      </c>
      <c r="H1566" s="29">
        <v>9806.65</v>
      </c>
      <c r="I1566" s="19" t="s">
        <v>257</v>
      </c>
      <c r="J1566" s="88">
        <v>1730.59</v>
      </c>
      <c r="K1566" s="123"/>
      <c r="L1566" s="88">
        <v>0</v>
      </c>
      <c r="M1566" s="59">
        <f t="shared" si="45"/>
        <v>11537.24</v>
      </c>
      <c r="N1566" s="87">
        <v>45917</v>
      </c>
      <c r="O1566" s="19" t="s">
        <v>955</v>
      </c>
    </row>
    <row r="1567" spans="2:15">
      <c r="B1567" s="30" t="s">
        <v>2302</v>
      </c>
      <c r="C1567" s="18" t="s">
        <v>695</v>
      </c>
      <c r="D1567" s="169" t="s">
        <v>19</v>
      </c>
      <c r="E1567" s="144" t="str">
        <f>VLOOKUP(D1567,'pomocna tabulka'!$B$2:$D$12,3,0)</f>
        <v>Úrad vlády SR</v>
      </c>
      <c r="F1567" s="152" t="str">
        <f>+IFERROR(VLOOKUP(VALUE(MID($B1567,11,1)),'pomocna tabulka'!$F$2:$G$7,2,0),"")</f>
        <v>Zálohová platba</v>
      </c>
      <c r="G1567" s="19" t="s">
        <v>256</v>
      </c>
      <c r="H1567" s="29">
        <v>42500</v>
      </c>
      <c r="I1567" s="19" t="s">
        <v>257</v>
      </c>
      <c r="J1567" s="88">
        <v>7500</v>
      </c>
      <c r="K1567" s="123"/>
      <c r="L1567" s="88">
        <v>0</v>
      </c>
      <c r="M1567" s="59">
        <f t="shared" si="45"/>
        <v>50000</v>
      </c>
      <c r="N1567" s="87">
        <v>45917</v>
      </c>
      <c r="O1567" s="19" t="s">
        <v>955</v>
      </c>
    </row>
    <row r="1568" spans="2:15">
      <c r="B1568" s="30" t="s">
        <v>2303</v>
      </c>
      <c r="C1568" s="18" t="s">
        <v>38</v>
      </c>
      <c r="D1568" s="169" t="s">
        <v>19</v>
      </c>
      <c r="E1568" s="144" t="str">
        <f>VLOOKUP(D1568,'pomocna tabulka'!$B$2:$D$12,3,0)</f>
        <v>Úrad vlády SR</v>
      </c>
      <c r="F1568" s="152" t="str">
        <f>+IFERROR(VLOOKUP(VALUE(MID($B1568,11,1)),'pomocna tabulka'!$F$2:$G$7,2,0),"")</f>
        <v>Priebežná platba</v>
      </c>
      <c r="G1568" s="19" t="s">
        <v>256</v>
      </c>
      <c r="H1568" s="29">
        <v>14709.85</v>
      </c>
      <c r="I1568" s="19" t="s">
        <v>257</v>
      </c>
      <c r="J1568" s="88">
        <v>2595.85</v>
      </c>
      <c r="K1568" s="123"/>
      <c r="L1568" s="88">
        <v>0</v>
      </c>
      <c r="M1568" s="59">
        <f t="shared" si="45"/>
        <v>17305.7</v>
      </c>
      <c r="N1568" s="87">
        <v>45917</v>
      </c>
      <c r="O1568" s="19" t="s">
        <v>955</v>
      </c>
    </row>
    <row r="1569" spans="2:15">
      <c r="B1569" s="30" t="s">
        <v>2304</v>
      </c>
      <c r="C1569" s="18" t="s">
        <v>2305</v>
      </c>
      <c r="D1569" s="169" t="s">
        <v>29</v>
      </c>
      <c r="E1569" s="144" t="str">
        <f>VLOOKUP(D1569,'pomocna tabulka'!$B$2:$D$12,3,0)</f>
        <v>MIRRI SR</v>
      </c>
      <c r="F1569" s="152" t="str">
        <f>+IFERROR(VLOOKUP(VALUE(MID($B1569,11,1)),'pomocna tabulka'!$F$2:$G$7,2,0),"")</f>
        <v>Predfinancovanie</v>
      </c>
      <c r="G1569" s="19" t="s">
        <v>30</v>
      </c>
      <c r="H1569" s="29">
        <v>48572.72</v>
      </c>
      <c r="I1569" s="19" t="s">
        <v>31</v>
      </c>
      <c r="J1569" s="88">
        <v>4000.1</v>
      </c>
      <c r="K1569" s="123"/>
      <c r="L1569" s="88">
        <v>0</v>
      </c>
      <c r="M1569" s="59">
        <f t="shared" si="45"/>
        <v>52572.82</v>
      </c>
      <c r="N1569" s="87">
        <v>45918</v>
      </c>
      <c r="O1569" s="19" t="s">
        <v>955</v>
      </c>
    </row>
    <row r="1570" spans="2:15">
      <c r="B1570" s="30" t="s">
        <v>2306</v>
      </c>
      <c r="C1570" s="18" t="s">
        <v>363</v>
      </c>
      <c r="D1570" s="169" t="s">
        <v>19</v>
      </c>
      <c r="E1570" s="144" t="str">
        <f>VLOOKUP(D1570,'pomocna tabulka'!$B$2:$D$12,3,0)</f>
        <v>Úrad vlády SR</v>
      </c>
      <c r="F1570" s="152" t="str">
        <f>+IFERROR(VLOOKUP(VALUE(MID($B1570,11,1)),'pomocna tabulka'!$F$2:$G$7,2,0),"")</f>
        <v>Zálohová platba</v>
      </c>
      <c r="G1570" s="19" t="s">
        <v>256</v>
      </c>
      <c r="H1570" s="29">
        <v>63750</v>
      </c>
      <c r="I1570" s="19" t="s">
        <v>257</v>
      </c>
      <c r="J1570" s="88">
        <v>11250</v>
      </c>
      <c r="K1570" s="123"/>
      <c r="L1570" s="88">
        <v>0</v>
      </c>
      <c r="M1570" s="59">
        <f t="shared" si="45"/>
        <v>75000</v>
      </c>
      <c r="N1570" s="87">
        <v>45918</v>
      </c>
      <c r="O1570" s="19" t="s">
        <v>955</v>
      </c>
    </row>
    <row r="1571" spans="2:15">
      <c r="B1571" s="30" t="s">
        <v>2307</v>
      </c>
      <c r="C1571" s="18" t="s">
        <v>120</v>
      </c>
      <c r="D1571" s="169" t="s">
        <v>19</v>
      </c>
      <c r="E1571" s="144" t="str">
        <f>VLOOKUP(D1571,'pomocna tabulka'!$B$2:$D$12,3,0)</f>
        <v>Úrad vlády SR</v>
      </c>
      <c r="F1571" s="152" t="str">
        <f>+IFERROR(VLOOKUP(VALUE(MID($B1571,11,1)),'pomocna tabulka'!$F$2:$G$7,2,0),"")</f>
        <v>Priebežná platba</v>
      </c>
      <c r="G1571" s="19" t="s">
        <v>256</v>
      </c>
      <c r="H1571" s="29">
        <v>9806.56</v>
      </c>
      <c r="I1571" s="19" t="s">
        <v>257</v>
      </c>
      <c r="J1571" s="88">
        <v>1730.57</v>
      </c>
      <c r="K1571" s="123"/>
      <c r="L1571" s="88">
        <v>0</v>
      </c>
      <c r="M1571" s="59">
        <f t="shared" si="45"/>
        <v>11537.13</v>
      </c>
      <c r="N1571" s="87">
        <v>45918</v>
      </c>
      <c r="O1571" s="19" t="s">
        <v>955</v>
      </c>
    </row>
    <row r="1572" spans="2:15">
      <c r="B1572" s="30" t="s">
        <v>2308</v>
      </c>
      <c r="C1572" s="18" t="s">
        <v>501</v>
      </c>
      <c r="D1572" s="169" t="s">
        <v>19</v>
      </c>
      <c r="E1572" s="144" t="str">
        <f>VLOOKUP(D1572,'pomocna tabulka'!$B$2:$D$12,3,0)</f>
        <v>Úrad vlády SR</v>
      </c>
      <c r="F1572" s="152" t="str">
        <f>+IFERROR(VLOOKUP(VALUE(MID($B1572,11,1)),'pomocna tabulka'!$F$2:$G$7,2,0),"")</f>
        <v>Priebežná platba</v>
      </c>
      <c r="G1572" s="19" t="s">
        <v>315</v>
      </c>
      <c r="H1572" s="29">
        <v>13837.7</v>
      </c>
      <c r="I1572" s="19" t="s">
        <v>316</v>
      </c>
      <c r="J1572" s="88">
        <v>2441.9499999999998</v>
      </c>
      <c r="K1572" s="123"/>
      <c r="L1572" s="88">
        <v>0</v>
      </c>
      <c r="M1572" s="59">
        <f t="shared" si="45"/>
        <v>16279.650000000001</v>
      </c>
      <c r="N1572" s="87">
        <v>45917</v>
      </c>
      <c r="O1572" s="19" t="s">
        <v>955</v>
      </c>
    </row>
    <row r="1573" spans="2:15">
      <c r="B1573" s="30" t="s">
        <v>2309</v>
      </c>
      <c r="C1573" s="18" t="s">
        <v>2310</v>
      </c>
      <c r="D1573" s="169" t="s">
        <v>19</v>
      </c>
      <c r="E1573" s="144" t="str">
        <f>VLOOKUP(D1573,'pomocna tabulka'!$B$2:$D$12,3,0)</f>
        <v>Úrad vlády SR</v>
      </c>
      <c r="F1573" s="152" t="str">
        <f>+IFERROR(VLOOKUP(VALUE(MID($B1573,11,1)),'pomocna tabulka'!$F$2:$G$7,2,0),"")</f>
        <v>Zálohová platba</v>
      </c>
      <c r="G1573" s="19" t="s">
        <v>256</v>
      </c>
      <c r="H1573" s="29">
        <v>149600</v>
      </c>
      <c r="I1573" s="19" t="s">
        <v>257</v>
      </c>
      <c r="J1573" s="88">
        <v>26400</v>
      </c>
      <c r="K1573" s="123"/>
      <c r="L1573" s="88">
        <v>0</v>
      </c>
      <c r="M1573" s="59">
        <f t="shared" si="45"/>
        <v>176000</v>
      </c>
      <c r="N1573" s="87">
        <v>45917</v>
      </c>
      <c r="O1573" s="19" t="s">
        <v>955</v>
      </c>
    </row>
    <row r="1574" spans="2:15">
      <c r="B1574" s="30" t="s">
        <v>2311</v>
      </c>
      <c r="C1574" s="18" t="s">
        <v>445</v>
      </c>
      <c r="D1574" s="169" t="s">
        <v>19</v>
      </c>
      <c r="E1574" s="144" t="str">
        <f>VLOOKUP(D1574,'pomocna tabulka'!$B$2:$D$12,3,0)</f>
        <v>Úrad vlády SR</v>
      </c>
      <c r="F1574" s="152" t="str">
        <f>+IFERROR(VLOOKUP(VALUE(MID($B1574,11,1)),'pomocna tabulka'!$F$2:$G$7,2,0),"")</f>
        <v>Zálohová platba</v>
      </c>
      <c r="G1574" s="19" t="s">
        <v>256</v>
      </c>
      <c r="H1574" s="29">
        <v>17000</v>
      </c>
      <c r="I1574" s="19" t="s">
        <v>257</v>
      </c>
      <c r="J1574" s="88">
        <v>3000</v>
      </c>
      <c r="K1574" s="123"/>
      <c r="L1574" s="88">
        <v>0</v>
      </c>
      <c r="M1574" s="59">
        <f t="shared" si="45"/>
        <v>20000</v>
      </c>
      <c r="N1574" s="87">
        <v>45918</v>
      </c>
      <c r="O1574" s="19" t="s">
        <v>955</v>
      </c>
    </row>
    <row r="1575" spans="2:15">
      <c r="B1575" s="30" t="s">
        <v>2312</v>
      </c>
      <c r="C1575" s="18" t="s">
        <v>711</v>
      </c>
      <c r="D1575" s="169" t="s">
        <v>19</v>
      </c>
      <c r="E1575" s="144" t="str">
        <f>VLOOKUP(D1575,'pomocna tabulka'!$B$2:$D$12,3,0)</f>
        <v>Úrad vlády SR</v>
      </c>
      <c r="F1575" s="152" t="str">
        <f>+IFERROR(VLOOKUP(VALUE(MID($B1575,11,1)),'pomocna tabulka'!$F$2:$G$7,2,0),"")</f>
        <v>Zálohová platba</v>
      </c>
      <c r="G1575" s="19" t="s">
        <v>256</v>
      </c>
      <c r="H1575" s="29">
        <v>22100</v>
      </c>
      <c r="I1575" s="19" t="s">
        <v>257</v>
      </c>
      <c r="J1575" s="88">
        <v>3900</v>
      </c>
      <c r="K1575" s="123"/>
      <c r="L1575" s="88">
        <v>0</v>
      </c>
      <c r="M1575" s="59">
        <f t="shared" si="45"/>
        <v>26000</v>
      </c>
      <c r="N1575" s="87">
        <v>45918</v>
      </c>
      <c r="O1575" s="19" t="s">
        <v>955</v>
      </c>
    </row>
    <row r="1576" spans="2:15">
      <c r="B1576" s="30" t="s">
        <v>2313</v>
      </c>
      <c r="C1576" s="18" t="s">
        <v>130</v>
      </c>
      <c r="D1576" s="169" t="s">
        <v>19</v>
      </c>
      <c r="E1576" s="144" t="str">
        <f>VLOOKUP(D1576,'pomocna tabulka'!$B$2:$D$12,3,0)</f>
        <v>Úrad vlády SR</v>
      </c>
      <c r="F1576" s="152" t="str">
        <f>+IFERROR(VLOOKUP(VALUE(MID($B1576,11,1)),'pomocna tabulka'!$F$2:$G$7,2,0),"")</f>
        <v>Priebežná platba</v>
      </c>
      <c r="G1576" s="19" t="s">
        <v>256</v>
      </c>
      <c r="H1576" s="29">
        <v>4903.33</v>
      </c>
      <c r="I1576" s="19" t="s">
        <v>257</v>
      </c>
      <c r="J1576" s="88">
        <v>865.29</v>
      </c>
      <c r="K1576" s="123"/>
      <c r="L1576" s="88">
        <v>0</v>
      </c>
      <c r="M1576" s="59">
        <f t="shared" si="45"/>
        <v>5768.62</v>
      </c>
      <c r="N1576" s="87">
        <v>45918</v>
      </c>
      <c r="O1576" s="19" t="s">
        <v>955</v>
      </c>
    </row>
    <row r="1577" spans="2:15">
      <c r="B1577" s="30" t="s">
        <v>2314</v>
      </c>
      <c r="C1577" s="18" t="s">
        <v>132</v>
      </c>
      <c r="D1577" s="169" t="s">
        <v>19</v>
      </c>
      <c r="E1577" s="144" t="str">
        <f>VLOOKUP(D1577,'pomocna tabulka'!$B$2:$D$12,3,0)</f>
        <v>Úrad vlády SR</v>
      </c>
      <c r="F1577" s="152" t="str">
        <f>+IFERROR(VLOOKUP(VALUE(MID($B1577,11,1)),'pomocna tabulka'!$F$2:$G$7,2,0),"")</f>
        <v>Zálohová platba</v>
      </c>
      <c r="G1577" s="19" t="s">
        <v>256</v>
      </c>
      <c r="H1577" s="29">
        <v>42500</v>
      </c>
      <c r="I1577" s="19" t="s">
        <v>257</v>
      </c>
      <c r="J1577" s="88">
        <v>7500</v>
      </c>
      <c r="K1577" s="123"/>
      <c r="L1577" s="88">
        <v>0</v>
      </c>
      <c r="M1577" s="59">
        <f t="shared" si="45"/>
        <v>50000</v>
      </c>
      <c r="N1577" s="87">
        <v>45918</v>
      </c>
      <c r="O1577" s="19" t="s">
        <v>955</v>
      </c>
    </row>
    <row r="1578" spans="2:15">
      <c r="B1578" s="30" t="s">
        <v>2315</v>
      </c>
      <c r="C1578" s="18" t="s">
        <v>266</v>
      </c>
      <c r="D1578" s="169" t="s">
        <v>19</v>
      </c>
      <c r="E1578" s="144" t="str">
        <f>VLOOKUP(D1578,'pomocna tabulka'!$B$2:$D$12,3,0)</f>
        <v>Úrad vlády SR</v>
      </c>
      <c r="F1578" s="152" t="str">
        <f>+IFERROR(VLOOKUP(VALUE(MID($B1578,11,1)),'pomocna tabulka'!$F$2:$G$7,2,0),"")</f>
        <v>Priebežná platba</v>
      </c>
      <c r="G1578" s="19" t="s">
        <v>256</v>
      </c>
      <c r="H1578" s="29">
        <v>9775.08</v>
      </c>
      <c r="I1578" s="19" t="s">
        <v>257</v>
      </c>
      <c r="J1578" s="88">
        <v>1725.01</v>
      </c>
      <c r="K1578" s="123"/>
      <c r="L1578" s="88">
        <v>0</v>
      </c>
      <c r="M1578" s="59">
        <f t="shared" si="45"/>
        <v>11500.09</v>
      </c>
      <c r="N1578" s="87">
        <v>45918</v>
      </c>
      <c r="O1578" s="19" t="s">
        <v>955</v>
      </c>
    </row>
    <row r="1579" spans="2:15">
      <c r="B1579" s="30" t="s">
        <v>2316</v>
      </c>
      <c r="C1579" s="18" t="s">
        <v>1605</v>
      </c>
      <c r="D1579" s="169" t="s">
        <v>19</v>
      </c>
      <c r="E1579" s="144" t="str">
        <f>VLOOKUP(D1579,'pomocna tabulka'!$B$2:$D$12,3,0)</f>
        <v>Úrad vlády SR</v>
      </c>
      <c r="F1579" s="152" t="str">
        <f>+IFERROR(VLOOKUP(VALUE(MID($B1579,11,1)),'pomocna tabulka'!$F$2:$G$7,2,0),"")</f>
        <v>Zálohová platba</v>
      </c>
      <c r="G1579" s="19" t="s">
        <v>256</v>
      </c>
      <c r="H1579" s="29">
        <v>64999.3</v>
      </c>
      <c r="I1579" s="19" t="s">
        <v>257</v>
      </c>
      <c r="J1579" s="88">
        <v>11470.47</v>
      </c>
      <c r="K1579" s="123"/>
      <c r="L1579" s="88">
        <v>0</v>
      </c>
      <c r="M1579" s="59">
        <f t="shared" si="45"/>
        <v>76469.77</v>
      </c>
      <c r="N1579" s="87">
        <v>45918</v>
      </c>
      <c r="O1579" s="19" t="s">
        <v>955</v>
      </c>
    </row>
    <row r="1580" spans="2:15">
      <c r="B1580" s="30" t="s">
        <v>2317</v>
      </c>
      <c r="C1580" s="18" t="s">
        <v>387</v>
      </c>
      <c r="D1580" s="169" t="s">
        <v>19</v>
      </c>
      <c r="E1580" s="144" t="str">
        <f>VLOOKUP(D1580,'pomocna tabulka'!$B$2:$D$12,3,0)</f>
        <v>Úrad vlády SR</v>
      </c>
      <c r="F1580" s="152" t="str">
        <f>+IFERROR(VLOOKUP(VALUE(MID($B1580,11,1)),'pomocna tabulka'!$F$2:$G$7,2,0),"")</f>
        <v>Priebežná platba</v>
      </c>
      <c r="G1580" s="19" t="s">
        <v>256</v>
      </c>
      <c r="H1580" s="29">
        <v>3677.49</v>
      </c>
      <c r="I1580" s="19" t="s">
        <v>257</v>
      </c>
      <c r="J1580" s="88">
        <v>648.97</v>
      </c>
      <c r="K1580" s="123"/>
      <c r="L1580" s="88">
        <v>0</v>
      </c>
      <c r="M1580" s="59">
        <f t="shared" si="45"/>
        <v>4326.46</v>
      </c>
      <c r="N1580" s="87">
        <v>45918</v>
      </c>
      <c r="O1580" s="19" t="s">
        <v>955</v>
      </c>
    </row>
    <row r="1581" spans="2:15">
      <c r="B1581" s="30" t="s">
        <v>2318</v>
      </c>
      <c r="C1581" s="18" t="s">
        <v>636</v>
      </c>
      <c r="D1581" s="169" t="s">
        <v>19</v>
      </c>
      <c r="E1581" s="144" t="str">
        <f>VLOOKUP(D1581,'pomocna tabulka'!$B$2:$D$12,3,0)</f>
        <v>Úrad vlády SR</v>
      </c>
      <c r="F1581" s="152" t="str">
        <f>+IFERROR(VLOOKUP(VALUE(MID($B1581,11,1)),'pomocna tabulka'!$F$2:$G$7,2,0),"")</f>
        <v>Priebežná platba</v>
      </c>
      <c r="G1581" s="19" t="s">
        <v>256</v>
      </c>
      <c r="H1581" s="29">
        <v>7332.04</v>
      </c>
      <c r="I1581" s="19" t="s">
        <v>257</v>
      </c>
      <c r="J1581" s="88">
        <v>1293.8900000000001</v>
      </c>
      <c r="K1581" s="123"/>
      <c r="L1581" s="88">
        <v>0</v>
      </c>
      <c r="M1581" s="59">
        <f t="shared" si="45"/>
        <v>8625.93</v>
      </c>
      <c r="N1581" s="87">
        <v>45918</v>
      </c>
      <c r="O1581" s="19" t="s">
        <v>955</v>
      </c>
    </row>
    <row r="1582" spans="2:15">
      <c r="B1582" s="30" t="s">
        <v>2319</v>
      </c>
      <c r="C1582" s="18" t="s">
        <v>138</v>
      </c>
      <c r="D1582" s="169" t="s">
        <v>19</v>
      </c>
      <c r="E1582" s="144" t="str">
        <f>VLOOKUP(D1582,'pomocna tabulka'!$B$2:$D$12,3,0)</f>
        <v>Úrad vlády SR</v>
      </c>
      <c r="F1582" s="152" t="str">
        <f>+IFERROR(VLOOKUP(VALUE(MID($B1582,11,1)),'pomocna tabulka'!$F$2:$G$7,2,0),"")</f>
        <v>Priebežná platba</v>
      </c>
      <c r="G1582" s="19" t="s">
        <v>256</v>
      </c>
      <c r="H1582" s="29">
        <v>4903.33</v>
      </c>
      <c r="I1582" s="19" t="s">
        <v>257</v>
      </c>
      <c r="J1582" s="88">
        <v>865.29</v>
      </c>
      <c r="K1582" s="123"/>
      <c r="L1582" s="88">
        <v>0</v>
      </c>
      <c r="M1582" s="59">
        <f t="shared" si="45"/>
        <v>5768.62</v>
      </c>
      <c r="N1582" s="87">
        <v>45918</v>
      </c>
      <c r="O1582" s="19" t="s">
        <v>955</v>
      </c>
    </row>
    <row r="1583" spans="2:15">
      <c r="B1583" s="30" t="s">
        <v>2320</v>
      </c>
      <c r="C1583" s="18" t="s">
        <v>2321</v>
      </c>
      <c r="D1583" s="169" t="s">
        <v>29</v>
      </c>
      <c r="E1583" s="144" t="str">
        <f>VLOOKUP(D1583,'pomocna tabulka'!$B$2:$D$12,3,0)</f>
        <v>MIRRI SR</v>
      </c>
      <c r="F1583" s="152" t="str">
        <f>+IFERROR(VLOOKUP(VALUE(MID($B1583,11,1)),'pomocna tabulka'!$F$2:$G$7,2,0),"")</f>
        <v>Zálohová platba</v>
      </c>
      <c r="G1583" s="19" t="s">
        <v>30</v>
      </c>
      <c r="H1583" s="29">
        <v>25796.57</v>
      </c>
      <c r="I1583" s="19" t="s">
        <v>31</v>
      </c>
      <c r="J1583" s="88">
        <v>5655.1</v>
      </c>
      <c r="K1583" s="19" t="s">
        <v>65</v>
      </c>
      <c r="L1583" s="88">
        <v>2486.33</v>
      </c>
      <c r="M1583" s="59">
        <f t="shared" si="45"/>
        <v>33938</v>
      </c>
      <c r="N1583" s="87">
        <v>45918</v>
      </c>
      <c r="O1583" s="136" t="s">
        <v>36</v>
      </c>
    </row>
    <row r="1584" spans="2:15" ht="26.25">
      <c r="B1584" s="30" t="s">
        <v>2322</v>
      </c>
      <c r="C1584" s="18" t="s">
        <v>118</v>
      </c>
      <c r="D1584" s="169" t="s">
        <v>29</v>
      </c>
      <c r="E1584" s="144" t="str">
        <f>VLOOKUP(D1584,'pomocna tabulka'!$B$2:$D$12,3,0)</f>
        <v>MIRRI SR</v>
      </c>
      <c r="F1584" s="152" t="str">
        <f>+IFERROR(VLOOKUP(VALUE(MID($B1584,11,1)),'pomocna tabulka'!$F$2:$G$7,2,0),"")</f>
        <v>Priebežná platba</v>
      </c>
      <c r="G1584" s="19" t="s">
        <v>30</v>
      </c>
      <c r="H1584" s="29">
        <v>86245.22</v>
      </c>
      <c r="I1584" s="19" t="s">
        <v>31</v>
      </c>
      <c r="J1584" s="88">
        <v>29190.14</v>
      </c>
      <c r="K1584" s="123"/>
      <c r="L1584" s="88">
        <v>0</v>
      </c>
      <c r="M1584" s="59">
        <f t="shared" si="45"/>
        <v>115435.36</v>
      </c>
      <c r="N1584" s="87">
        <v>45918</v>
      </c>
      <c r="O1584" s="136" t="s">
        <v>36</v>
      </c>
    </row>
    <row r="1585" spans="2:15" ht="15" customHeight="1">
      <c r="B1585" s="30" t="s">
        <v>2323</v>
      </c>
      <c r="C1585" s="18" t="s">
        <v>2324</v>
      </c>
      <c r="D1585" s="169" t="s">
        <v>314</v>
      </c>
      <c r="E1585" s="144" t="str">
        <f>VLOOKUP(D1585,'pomocna tabulka'!$B$2:$D$12,3,0)</f>
        <v xml:space="preserve">Slovenská inovačná a energetická agentúra </v>
      </c>
      <c r="F1585" s="152" t="str">
        <f>+IFERROR(VLOOKUP(VALUE(MID($B1585,11,1)),'pomocna tabulka'!$F$2:$G$7,2,0),"")</f>
        <v>Predfinancovanie</v>
      </c>
      <c r="G1585" s="19" t="s">
        <v>315</v>
      </c>
      <c r="H1585" s="29">
        <v>112020.06</v>
      </c>
      <c r="I1585" s="19" t="s">
        <v>31</v>
      </c>
      <c r="J1585" s="88">
        <v>168030.07999999999</v>
      </c>
      <c r="K1585" s="123"/>
      <c r="L1585" s="88">
        <v>0</v>
      </c>
      <c r="M1585" s="59">
        <f t="shared" si="45"/>
        <v>280050.14</v>
      </c>
      <c r="N1585" s="87">
        <v>45919</v>
      </c>
      <c r="O1585" s="19" t="s">
        <v>955</v>
      </c>
    </row>
    <row r="1586" spans="2:15">
      <c r="B1586" s="30" t="s">
        <v>2325</v>
      </c>
      <c r="C1586" s="18" t="s">
        <v>2326</v>
      </c>
      <c r="D1586" s="169" t="s">
        <v>29</v>
      </c>
      <c r="E1586" s="144" t="str">
        <f>VLOOKUP(D1586,'pomocna tabulka'!$B$2:$D$12,3,0)</f>
        <v>MIRRI SR</v>
      </c>
      <c r="F1586" s="152" t="str">
        <f>+IFERROR(VLOOKUP(VALUE(MID($B1586,11,1)),'pomocna tabulka'!$F$2:$G$7,2,0),"")</f>
        <v>Predfinancovanie</v>
      </c>
      <c r="G1586" s="19" t="s">
        <v>30</v>
      </c>
      <c r="H1586" s="29">
        <v>252181.55</v>
      </c>
      <c r="I1586" s="19" t="s">
        <v>31</v>
      </c>
      <c r="J1586" s="88">
        <v>20767.89</v>
      </c>
      <c r="K1586" s="123"/>
      <c r="L1586" s="88">
        <v>0</v>
      </c>
      <c r="M1586" s="59">
        <f t="shared" si="45"/>
        <v>272949.44</v>
      </c>
      <c r="N1586" s="87">
        <v>45919</v>
      </c>
      <c r="O1586" s="19" t="s">
        <v>955</v>
      </c>
    </row>
    <row r="1587" spans="2:15">
      <c r="B1587" s="30" t="s">
        <v>2327</v>
      </c>
      <c r="C1587" s="18" t="s">
        <v>192</v>
      </c>
      <c r="D1587" s="169" t="s">
        <v>19</v>
      </c>
      <c r="E1587" s="144" t="str">
        <f>VLOOKUP(D1587,'pomocna tabulka'!$B$2:$D$12,3,0)</f>
        <v>Úrad vlády SR</v>
      </c>
      <c r="F1587" s="152" t="str">
        <f>+IFERROR(VLOOKUP(VALUE(MID($B1587,11,1)),'pomocna tabulka'!$F$2:$G$7,2,0),"")</f>
        <v>Zálohová platba</v>
      </c>
      <c r="G1587" s="19" t="s">
        <v>256</v>
      </c>
      <c r="H1587" s="29">
        <v>38250</v>
      </c>
      <c r="I1587" s="19" t="s">
        <v>257</v>
      </c>
      <c r="J1587" s="88">
        <v>6750</v>
      </c>
      <c r="K1587" s="123"/>
      <c r="L1587" s="88">
        <v>0</v>
      </c>
      <c r="M1587" s="59">
        <f t="shared" si="45"/>
        <v>45000</v>
      </c>
      <c r="N1587" s="87">
        <v>45919</v>
      </c>
      <c r="O1587" s="19" t="s">
        <v>955</v>
      </c>
    </row>
    <row r="1588" spans="2:15">
      <c r="B1588" s="30" t="s">
        <v>2328</v>
      </c>
      <c r="C1588" s="18" t="s">
        <v>552</v>
      </c>
      <c r="D1588" s="169" t="s">
        <v>29</v>
      </c>
      <c r="E1588" s="144" t="str">
        <f>VLOOKUP(D1588,'pomocna tabulka'!$B$2:$D$12,3,0)</f>
        <v>MIRRI SR</v>
      </c>
      <c r="F1588" s="152" t="str">
        <f>+IFERROR(VLOOKUP(VALUE(MID($B1588,11,1)),'pomocna tabulka'!$F$2:$G$7,2,0),"")</f>
        <v>Priebežná platba</v>
      </c>
      <c r="G1588" s="19" t="s">
        <v>30</v>
      </c>
      <c r="H1588" s="29">
        <v>33902.18</v>
      </c>
      <c r="I1588" s="19" t="s">
        <v>31</v>
      </c>
      <c r="J1588" s="88">
        <v>11310.43</v>
      </c>
      <c r="K1588" s="19" t="s">
        <v>65</v>
      </c>
      <c r="L1588" s="88">
        <v>3267.56</v>
      </c>
      <c r="M1588" s="59">
        <f t="shared" si="45"/>
        <v>48480.17</v>
      </c>
      <c r="N1588" s="87">
        <v>45919</v>
      </c>
      <c r="O1588" s="136" t="s">
        <v>36</v>
      </c>
    </row>
    <row r="1589" spans="2:15">
      <c r="B1589" s="30" t="s">
        <v>2329</v>
      </c>
      <c r="C1589" s="18" t="s">
        <v>276</v>
      </c>
      <c r="D1589" s="169" t="s">
        <v>29</v>
      </c>
      <c r="E1589" s="144" t="str">
        <f>VLOOKUP(D1589,'pomocna tabulka'!$B$2:$D$12,3,0)</f>
        <v>MIRRI SR</v>
      </c>
      <c r="F1589" s="152" t="str">
        <f>+IFERROR(VLOOKUP(VALUE(MID($B1589,11,1)),'pomocna tabulka'!$F$2:$G$7,2,0),"")</f>
        <v>Zálohová platba</v>
      </c>
      <c r="G1589" s="19" t="s">
        <v>197</v>
      </c>
      <c r="H1589" s="29">
        <v>21896.74</v>
      </c>
      <c r="I1589" s="19" t="s">
        <v>198</v>
      </c>
      <c r="J1589" s="88">
        <v>1803.26</v>
      </c>
      <c r="K1589" s="123"/>
      <c r="L1589" s="88">
        <v>0</v>
      </c>
      <c r="M1589" s="59">
        <f t="shared" si="45"/>
        <v>23700</v>
      </c>
      <c r="N1589" s="87">
        <v>45922</v>
      </c>
      <c r="O1589" s="19" t="s">
        <v>955</v>
      </c>
    </row>
    <row r="1590" spans="2:15">
      <c r="B1590" s="30" t="s">
        <v>2330</v>
      </c>
      <c r="C1590" s="18" t="s">
        <v>1238</v>
      </c>
      <c r="D1590" s="169" t="s">
        <v>19</v>
      </c>
      <c r="E1590" s="144" t="str">
        <f>VLOOKUP(D1590,'pomocna tabulka'!$B$2:$D$12,3,0)</f>
        <v>Úrad vlády SR</v>
      </c>
      <c r="F1590" s="152" t="str">
        <f>+IFERROR(VLOOKUP(VALUE(MID($B1590,11,1)),'pomocna tabulka'!$F$2:$G$7,2,0),"")</f>
        <v>Zálohová platba</v>
      </c>
      <c r="G1590" s="19" t="s">
        <v>256</v>
      </c>
      <c r="H1590" s="29">
        <v>42500</v>
      </c>
      <c r="I1590" s="19" t="s">
        <v>257</v>
      </c>
      <c r="J1590" s="88">
        <v>7500</v>
      </c>
      <c r="K1590" s="123"/>
      <c r="L1590" s="88">
        <v>0</v>
      </c>
      <c r="M1590" s="59">
        <f t="shared" si="45"/>
        <v>50000</v>
      </c>
      <c r="N1590" s="87">
        <v>45922</v>
      </c>
      <c r="O1590" s="19" t="s">
        <v>955</v>
      </c>
    </row>
    <row r="1591" spans="2:15">
      <c r="B1591" s="30" t="s">
        <v>2331</v>
      </c>
      <c r="C1591" s="18" t="s">
        <v>450</v>
      </c>
      <c r="D1591" s="169" t="s">
        <v>19</v>
      </c>
      <c r="E1591" s="144" t="str">
        <f>VLOOKUP(D1591,'pomocna tabulka'!$B$2:$D$12,3,0)</f>
        <v>Úrad vlády SR</v>
      </c>
      <c r="F1591" s="152" t="str">
        <f>+IFERROR(VLOOKUP(VALUE(MID($B1591,11,1)),'pomocna tabulka'!$F$2:$G$7,2,0),"")</f>
        <v>Priebežná platba</v>
      </c>
      <c r="G1591" s="19" t="s">
        <v>256</v>
      </c>
      <c r="H1591" s="113">
        <v>3993.67</v>
      </c>
      <c r="I1591" s="19" t="s">
        <v>257</v>
      </c>
      <c r="J1591" s="88">
        <v>704.77</v>
      </c>
      <c r="K1591" s="123"/>
      <c r="L1591" s="88">
        <v>0</v>
      </c>
      <c r="M1591" s="59">
        <f t="shared" si="45"/>
        <v>4698.4400000000005</v>
      </c>
      <c r="N1591" s="87">
        <v>45922</v>
      </c>
      <c r="O1591" s="19" t="s">
        <v>955</v>
      </c>
    </row>
    <row r="1592" spans="2:15">
      <c r="B1592" s="30" t="s">
        <v>2332</v>
      </c>
      <c r="C1592" s="18" t="s">
        <v>93</v>
      </c>
      <c r="D1592" s="169" t="s">
        <v>29</v>
      </c>
      <c r="E1592" s="144" t="str">
        <f>VLOOKUP(D1592,'pomocna tabulka'!$B$2:$D$12,3,0)</f>
        <v>MIRRI SR</v>
      </c>
      <c r="F1592" s="152" t="str">
        <f>+IFERROR(VLOOKUP(VALUE(MID($B1592,11,1)),'pomocna tabulka'!$F$2:$G$7,2,0),"")</f>
        <v>Priebežná platba</v>
      </c>
      <c r="G1592" s="19" t="s">
        <v>30</v>
      </c>
      <c r="H1592" s="29">
        <v>31481.96</v>
      </c>
      <c r="I1592" s="19" t="s">
        <v>31</v>
      </c>
      <c r="J1592" s="88">
        <v>10655.21</v>
      </c>
      <c r="K1592" s="123"/>
      <c r="L1592" s="88">
        <v>0</v>
      </c>
      <c r="M1592" s="59">
        <f t="shared" si="45"/>
        <v>42137.17</v>
      </c>
      <c r="N1592" s="87">
        <v>45922</v>
      </c>
      <c r="O1592" s="136" t="s">
        <v>36</v>
      </c>
    </row>
    <row r="1593" spans="2:15">
      <c r="B1593" s="30" t="s">
        <v>2333</v>
      </c>
      <c r="C1593" s="18" t="s">
        <v>1084</v>
      </c>
      <c r="D1593" s="169" t="s">
        <v>19</v>
      </c>
      <c r="E1593" s="144" t="str">
        <f>VLOOKUP(D1593,'pomocna tabulka'!$B$2:$D$12,3,0)</f>
        <v>Úrad vlády SR</v>
      </c>
      <c r="F1593" s="152" t="str">
        <f>+IFERROR(VLOOKUP(VALUE(MID($B1593,11,1)),'pomocna tabulka'!$F$2:$G$7,2,0),"")</f>
        <v>Zálohová platba</v>
      </c>
      <c r="G1593" s="19" t="s">
        <v>256</v>
      </c>
      <c r="H1593" s="29">
        <v>23715</v>
      </c>
      <c r="I1593" s="19" t="s">
        <v>257</v>
      </c>
      <c r="J1593" s="88">
        <v>4185</v>
      </c>
      <c r="K1593" s="123"/>
      <c r="L1593" s="88">
        <v>0</v>
      </c>
      <c r="M1593" s="59">
        <f t="shared" si="45"/>
        <v>27900</v>
      </c>
      <c r="N1593" s="87">
        <v>45923</v>
      </c>
      <c r="O1593" s="19" t="s">
        <v>955</v>
      </c>
    </row>
    <row r="1594" spans="2:15">
      <c r="B1594" s="30" t="s">
        <v>2334</v>
      </c>
      <c r="C1594" s="18" t="s">
        <v>895</v>
      </c>
      <c r="D1594" s="169" t="s">
        <v>19</v>
      </c>
      <c r="E1594" s="144" t="str">
        <f>VLOOKUP(D1594,'pomocna tabulka'!$B$2:$D$12,3,0)</f>
        <v>Úrad vlády SR</v>
      </c>
      <c r="F1594" s="152" t="str">
        <f>+IFERROR(VLOOKUP(VALUE(MID($B1594,11,1)),'pomocna tabulka'!$F$2:$G$7,2,0),"")</f>
        <v>Priebežná platba</v>
      </c>
      <c r="G1594" s="19" t="s">
        <v>256</v>
      </c>
      <c r="H1594" s="29">
        <v>4903.33</v>
      </c>
      <c r="I1594" s="19" t="s">
        <v>257</v>
      </c>
      <c r="J1594" s="88">
        <v>865.29</v>
      </c>
      <c r="K1594" s="123"/>
      <c r="L1594" s="88">
        <v>0</v>
      </c>
      <c r="M1594" s="59">
        <f t="shared" si="45"/>
        <v>5768.62</v>
      </c>
      <c r="N1594" s="87">
        <v>45923</v>
      </c>
      <c r="O1594" s="19" t="s">
        <v>955</v>
      </c>
    </row>
    <row r="1595" spans="2:15" ht="26.25" customHeight="1">
      <c r="B1595" s="30" t="s">
        <v>2335</v>
      </c>
      <c r="C1595" s="18" t="s">
        <v>2336</v>
      </c>
      <c r="D1595" s="169" t="s">
        <v>29</v>
      </c>
      <c r="E1595" s="144" t="str">
        <f>VLOOKUP(D1595,'pomocna tabulka'!$B$2:$D$12,3,0)</f>
        <v>MIRRI SR</v>
      </c>
      <c r="F1595" s="152" t="str">
        <f>+IFERROR(VLOOKUP(VALUE(MID($B1595,11,1)),'pomocna tabulka'!$F$2:$G$7,2,0),"")</f>
        <v>Priebežná platba</v>
      </c>
      <c r="G1595" s="19" t="s">
        <v>30</v>
      </c>
      <c r="H1595" s="29">
        <v>3547.05</v>
      </c>
      <c r="I1595" s="19" t="s">
        <v>31</v>
      </c>
      <c r="J1595" s="88">
        <v>292.11</v>
      </c>
      <c r="K1595" s="123"/>
      <c r="L1595" s="88">
        <v>0</v>
      </c>
      <c r="M1595" s="59">
        <f t="shared" si="45"/>
        <v>3839.1600000000003</v>
      </c>
      <c r="N1595" s="87">
        <v>45923</v>
      </c>
      <c r="O1595" s="19" t="s">
        <v>955</v>
      </c>
    </row>
    <row r="1596" spans="2:15">
      <c r="B1596" s="30" t="s">
        <v>2337</v>
      </c>
      <c r="C1596" s="18" t="s">
        <v>2338</v>
      </c>
      <c r="D1596" s="169" t="s">
        <v>29</v>
      </c>
      <c r="E1596" s="134" t="str">
        <f>VLOOKUP(D1596,'pomocna tabulka'!$B$2:$D$12,3,0)</f>
        <v>MIRRI SR</v>
      </c>
      <c r="F1596" s="150" t="str">
        <f>+IFERROR(VLOOKUP(VALUE(MID($B1596,11,1)),'pomocna tabulka'!$F$2:$G$7,2,0),"")</f>
        <v>Predfinancovanie</v>
      </c>
      <c r="G1596" s="19" t="s">
        <v>30</v>
      </c>
      <c r="H1596" s="29">
        <v>117083.78</v>
      </c>
      <c r="I1596" s="19" t="s">
        <v>31</v>
      </c>
      <c r="J1596" s="88">
        <v>9642.2000000000007</v>
      </c>
      <c r="K1596" s="123"/>
      <c r="L1596" s="88">
        <v>0</v>
      </c>
      <c r="M1596" s="59">
        <f t="shared" si="45"/>
        <v>126725.98</v>
      </c>
      <c r="N1596" s="87">
        <v>45923</v>
      </c>
      <c r="O1596" s="19" t="s">
        <v>955</v>
      </c>
    </row>
    <row r="1597" spans="2:15">
      <c r="B1597" s="30" t="s">
        <v>2339</v>
      </c>
      <c r="C1597" s="18" t="s">
        <v>328</v>
      </c>
      <c r="D1597" s="169" t="s">
        <v>19</v>
      </c>
      <c r="E1597" s="144" t="str">
        <f>VLOOKUP(D1597,'pomocna tabulka'!$B$2:$D$12,3,0)</f>
        <v>Úrad vlády SR</v>
      </c>
      <c r="F1597" s="152" t="str">
        <f>+IFERROR(VLOOKUP(VALUE(MID($B1597,11,1)),'pomocna tabulka'!$F$2:$G$7,2,0),"")</f>
        <v>Predfinancovanie</v>
      </c>
      <c r="G1597" s="19" t="s">
        <v>256</v>
      </c>
      <c r="H1597" s="29">
        <v>9276.9</v>
      </c>
      <c r="I1597" s="19" t="s">
        <v>257</v>
      </c>
      <c r="J1597" s="88">
        <v>1637.1</v>
      </c>
      <c r="K1597" s="123"/>
      <c r="L1597" s="88">
        <v>0</v>
      </c>
      <c r="M1597" s="59">
        <f t="shared" si="45"/>
        <v>10914</v>
      </c>
      <c r="N1597" s="87">
        <v>45923</v>
      </c>
      <c r="O1597" s="19" t="s">
        <v>955</v>
      </c>
    </row>
    <row r="1598" spans="2:15" ht="27.75" customHeight="1">
      <c r="B1598" s="30" t="s">
        <v>2340</v>
      </c>
      <c r="C1598" s="18" t="s">
        <v>2336</v>
      </c>
      <c r="D1598" s="169" t="s">
        <v>29</v>
      </c>
      <c r="E1598" s="144" t="str">
        <f>VLOOKUP(D1598,'pomocna tabulka'!$B$2:$D$12,3,0)</f>
        <v>MIRRI SR</v>
      </c>
      <c r="F1598" s="152" t="str">
        <f>+IFERROR(VLOOKUP(VALUE(MID($B1598,11,1)),'pomocna tabulka'!$F$2:$G$7,2,0),"")</f>
        <v>Zálohová platba</v>
      </c>
      <c r="G1598" s="19" t="s">
        <v>30</v>
      </c>
      <c r="H1598" s="29">
        <v>95869.5</v>
      </c>
      <c r="I1598" s="19" t="s">
        <v>31</v>
      </c>
      <c r="J1598" s="88">
        <v>7895.14</v>
      </c>
      <c r="K1598" s="123"/>
      <c r="L1598" s="88">
        <v>0</v>
      </c>
      <c r="M1598" s="59">
        <f t="shared" si="45"/>
        <v>103764.64</v>
      </c>
      <c r="N1598" s="87">
        <v>45923</v>
      </c>
      <c r="O1598" s="19" t="s">
        <v>955</v>
      </c>
    </row>
    <row r="1599" spans="2:15">
      <c r="B1599" s="30" t="s">
        <v>2341</v>
      </c>
      <c r="C1599" s="18" t="s">
        <v>986</v>
      </c>
      <c r="D1599" s="169" t="s">
        <v>19</v>
      </c>
      <c r="E1599" s="144" t="str">
        <f>VLOOKUP(D1599,'pomocna tabulka'!$B$2:$D$12,3,0)</f>
        <v>Úrad vlády SR</v>
      </c>
      <c r="F1599" s="152" t="str">
        <f>+IFERROR(VLOOKUP(VALUE(MID($B1599,11,1)),'pomocna tabulka'!$F$2:$G$7,2,0),"")</f>
        <v>Zálohová platba</v>
      </c>
      <c r="G1599" s="19" t="s">
        <v>256</v>
      </c>
      <c r="H1599" s="29">
        <v>38250</v>
      </c>
      <c r="I1599" s="19" t="s">
        <v>257</v>
      </c>
      <c r="J1599" s="88">
        <v>6750</v>
      </c>
      <c r="K1599" s="123"/>
      <c r="L1599" s="88">
        <v>0</v>
      </c>
      <c r="M1599" s="59">
        <f t="shared" si="45"/>
        <v>45000</v>
      </c>
      <c r="N1599" s="87">
        <v>45923</v>
      </c>
      <c r="O1599" s="19" t="s">
        <v>955</v>
      </c>
    </row>
    <row r="1600" spans="2:15">
      <c r="B1600" s="30" t="s">
        <v>2342</v>
      </c>
      <c r="C1600" s="18" t="s">
        <v>878</v>
      </c>
      <c r="D1600" s="169" t="s">
        <v>19</v>
      </c>
      <c r="E1600" s="134" t="str">
        <f>VLOOKUP(D1600,'pomocna tabulka'!$B$2:$D$12,3,0)</f>
        <v>Úrad vlády SR</v>
      </c>
      <c r="F1600" s="150" t="str">
        <f>+IFERROR(VLOOKUP(VALUE(MID($B1600,11,1)),'pomocna tabulka'!$F$2:$G$7,2,0),"")</f>
        <v>Priebežná platba</v>
      </c>
      <c r="G1600" s="19" t="s">
        <v>256</v>
      </c>
      <c r="H1600" s="29">
        <v>14561.2</v>
      </c>
      <c r="I1600" s="19" t="s">
        <v>257</v>
      </c>
      <c r="J1600" s="88">
        <v>2569.62</v>
      </c>
      <c r="K1600" s="123"/>
      <c r="L1600" s="88">
        <v>0</v>
      </c>
      <c r="M1600" s="59">
        <f t="shared" si="45"/>
        <v>17130.82</v>
      </c>
      <c r="N1600" s="87">
        <v>45923</v>
      </c>
      <c r="O1600" s="19" t="s">
        <v>955</v>
      </c>
    </row>
    <row r="1601" spans="2:16">
      <c r="B1601" s="30" t="s">
        <v>2343</v>
      </c>
      <c r="C1601" s="18" t="s">
        <v>167</v>
      </c>
      <c r="D1601" s="169" t="s">
        <v>19</v>
      </c>
      <c r="E1601" s="144" t="str">
        <f>VLOOKUP(D1601,'pomocna tabulka'!$B$2:$D$12,3,0)</f>
        <v>Úrad vlády SR</v>
      </c>
      <c r="F1601" s="152" t="str">
        <f>+IFERROR(VLOOKUP(VALUE(MID($B1601,11,1)),'pomocna tabulka'!$F$2:$G$7,2,0),"")</f>
        <v>Zálohová platba</v>
      </c>
      <c r="G1601" s="19" t="s">
        <v>256</v>
      </c>
      <c r="H1601" s="29">
        <v>23800</v>
      </c>
      <c r="I1601" s="19" t="s">
        <v>257</v>
      </c>
      <c r="J1601" s="88">
        <v>4200</v>
      </c>
      <c r="K1601" s="123"/>
      <c r="L1601" s="88">
        <v>0</v>
      </c>
      <c r="M1601" s="59">
        <f t="shared" si="45"/>
        <v>28000</v>
      </c>
      <c r="N1601" s="87">
        <v>45923</v>
      </c>
      <c r="O1601" s="19" t="s">
        <v>955</v>
      </c>
    </row>
    <row r="1602" spans="2:16">
      <c r="B1602" s="30" t="s">
        <v>2344</v>
      </c>
      <c r="C1602" s="18" t="s">
        <v>977</v>
      </c>
      <c r="D1602" s="169" t="s">
        <v>19</v>
      </c>
      <c r="E1602" s="144" t="str">
        <f>VLOOKUP(D1602,'pomocna tabulka'!$B$2:$D$12,3,0)</f>
        <v>Úrad vlády SR</v>
      </c>
      <c r="F1602" s="152" t="str">
        <f>+IFERROR(VLOOKUP(VALUE(MID($B1602,11,1)),'pomocna tabulka'!$F$2:$G$7,2,0),"")</f>
        <v>Zálohová platba</v>
      </c>
      <c r="G1602" s="19" t="s">
        <v>256</v>
      </c>
      <c r="H1602" s="29">
        <v>68000</v>
      </c>
      <c r="I1602" s="19" t="s">
        <v>257</v>
      </c>
      <c r="J1602" s="88">
        <v>12000</v>
      </c>
      <c r="K1602" s="123"/>
      <c r="L1602" s="88">
        <v>0</v>
      </c>
      <c r="M1602" s="59">
        <f t="shared" si="45"/>
        <v>80000</v>
      </c>
      <c r="N1602" s="87">
        <v>45923</v>
      </c>
      <c r="O1602" s="19" t="s">
        <v>955</v>
      </c>
    </row>
    <row r="1603" spans="2:16">
      <c r="B1603" s="30" t="s">
        <v>2345</v>
      </c>
      <c r="C1603" s="18" t="s">
        <v>1658</v>
      </c>
      <c r="D1603" s="169" t="s">
        <v>29</v>
      </c>
      <c r="E1603" s="134" t="str">
        <f>VLOOKUP(D1603,'pomocna tabulka'!$B$2:$D$12,3,0)</f>
        <v>MIRRI SR</v>
      </c>
      <c r="F1603" s="150" t="str">
        <f>+IFERROR(VLOOKUP(VALUE(MID($B1603,11,1)),'pomocna tabulka'!$F$2:$G$7,2,0),"")</f>
        <v>Predfinancovanie</v>
      </c>
      <c r="G1603" s="19" t="s">
        <v>30</v>
      </c>
      <c r="H1603" s="29">
        <v>53269.25</v>
      </c>
      <c r="I1603" s="19" t="s">
        <v>31</v>
      </c>
      <c r="J1603" s="88">
        <v>4386.88</v>
      </c>
      <c r="K1603" s="123"/>
      <c r="L1603" s="88">
        <v>0</v>
      </c>
      <c r="M1603" s="59">
        <f t="shared" si="45"/>
        <v>57656.13</v>
      </c>
      <c r="N1603" s="87">
        <v>45923</v>
      </c>
      <c r="O1603" s="19" t="s">
        <v>955</v>
      </c>
    </row>
    <row r="1604" spans="2:16">
      <c r="B1604" s="30" t="s">
        <v>2346</v>
      </c>
      <c r="C1604" s="18" t="s">
        <v>2347</v>
      </c>
      <c r="D1604" s="169" t="s">
        <v>314</v>
      </c>
      <c r="E1604" s="134" t="str">
        <f>VLOOKUP(D1604,'pomocna tabulka'!$B$2:$D$12,3,0)</f>
        <v xml:space="preserve">Slovenská inovačná a energetická agentúra </v>
      </c>
      <c r="F1604" s="150" t="str">
        <f>+IFERROR(VLOOKUP(VALUE(MID($B1604,11,1)),'pomocna tabulka'!$F$2:$G$7,2,0),"")</f>
        <v>Predfinancovanie</v>
      </c>
      <c r="G1604" s="19" t="s">
        <v>315</v>
      </c>
      <c r="H1604" s="29">
        <v>143606.73000000001</v>
      </c>
      <c r="I1604" s="19" t="s">
        <v>31</v>
      </c>
      <c r="J1604" s="88">
        <v>25342.36</v>
      </c>
      <c r="K1604" s="123"/>
      <c r="L1604" s="88">
        <v>0</v>
      </c>
      <c r="M1604" s="59">
        <f t="shared" si="45"/>
        <v>168949.09000000003</v>
      </c>
      <c r="N1604" s="87">
        <v>45945</v>
      </c>
      <c r="O1604" s="19" t="s">
        <v>955</v>
      </c>
      <c r="P1604" t="s">
        <v>2348</v>
      </c>
    </row>
    <row r="1605" spans="2:16">
      <c r="B1605" s="30" t="s">
        <v>2349</v>
      </c>
      <c r="C1605" s="18" t="s">
        <v>303</v>
      </c>
      <c r="D1605" s="169" t="s">
        <v>29</v>
      </c>
      <c r="E1605" s="134" t="str">
        <f>VLOOKUP(D1605,'pomocna tabulka'!$B$2:$D$12,3,0)</f>
        <v>MIRRI SR</v>
      </c>
      <c r="F1605" s="150" t="str">
        <f>+IFERROR(VLOOKUP(VALUE(MID($B1605,11,1)),'pomocna tabulka'!$F$2:$G$7,2,0),"")</f>
        <v>Zálohová platba</v>
      </c>
      <c r="G1605" s="19" t="s">
        <v>30</v>
      </c>
      <c r="H1605" s="29">
        <v>243756</v>
      </c>
      <c r="I1605" s="19" t="s">
        <v>31</v>
      </c>
      <c r="J1605" s="88">
        <v>20074.02</v>
      </c>
      <c r="K1605" s="123"/>
      <c r="L1605" s="88">
        <v>0</v>
      </c>
      <c r="M1605" s="59">
        <f t="shared" si="45"/>
        <v>263830.02</v>
      </c>
      <c r="N1605" s="87">
        <v>45924</v>
      </c>
      <c r="O1605" s="19" t="s">
        <v>955</v>
      </c>
    </row>
    <row r="1606" spans="2:16">
      <c r="B1606" s="30" t="s">
        <v>2350</v>
      </c>
      <c r="C1606" s="18" t="s">
        <v>266</v>
      </c>
      <c r="D1606" s="169" t="s">
        <v>19</v>
      </c>
      <c r="E1606" s="134" t="str">
        <f>VLOOKUP(D1606,'pomocna tabulka'!$B$2:$D$12,3,0)</f>
        <v>Úrad vlády SR</v>
      </c>
      <c r="F1606" s="150" t="str">
        <f>+IFERROR(VLOOKUP(VALUE(MID($B1606,11,1)),'pomocna tabulka'!$F$2:$G$7,2,0),"")</f>
        <v>Priebežná platba</v>
      </c>
      <c r="G1606" s="19" t="s">
        <v>256</v>
      </c>
      <c r="H1606" s="29">
        <v>9775.08</v>
      </c>
      <c r="I1606" s="19" t="s">
        <v>257</v>
      </c>
      <c r="J1606" s="88">
        <v>1725.01</v>
      </c>
      <c r="K1606" s="123"/>
      <c r="L1606" s="88">
        <v>0</v>
      </c>
      <c r="M1606" s="59">
        <f t="shared" si="45"/>
        <v>11500.09</v>
      </c>
      <c r="N1606" s="87">
        <v>45924</v>
      </c>
      <c r="O1606" s="19" t="s">
        <v>955</v>
      </c>
    </row>
    <row r="1607" spans="2:16">
      <c r="B1607" s="30" t="s">
        <v>2351</v>
      </c>
      <c r="C1607" s="18" t="s">
        <v>814</v>
      </c>
      <c r="D1607" s="169" t="s">
        <v>19</v>
      </c>
      <c r="E1607" s="144" t="str">
        <f>VLOOKUP(D1607,'pomocna tabulka'!$B$2:$D$12,3,0)</f>
        <v>Úrad vlády SR</v>
      </c>
      <c r="F1607" s="152" t="str">
        <f>+IFERROR(VLOOKUP(VALUE(MID($B1607,11,1)),'pomocna tabulka'!$F$2:$G$7,2,0),"")</f>
        <v>Zálohová platba</v>
      </c>
      <c r="G1607" s="19" t="s">
        <v>256</v>
      </c>
      <c r="H1607" s="29">
        <v>9690</v>
      </c>
      <c r="I1607" s="19" t="s">
        <v>257</v>
      </c>
      <c r="J1607" s="88">
        <v>1710</v>
      </c>
      <c r="K1607" s="123"/>
      <c r="L1607" s="88">
        <v>0</v>
      </c>
      <c r="M1607" s="59">
        <f t="shared" si="45"/>
        <v>11400</v>
      </c>
      <c r="N1607" s="87">
        <v>45924</v>
      </c>
      <c r="O1607" s="19" t="s">
        <v>955</v>
      </c>
    </row>
    <row r="1608" spans="2:16">
      <c r="B1608" s="30" t="s">
        <v>2352</v>
      </c>
      <c r="C1608" s="18" t="s">
        <v>116</v>
      </c>
      <c r="D1608" s="169" t="s">
        <v>19</v>
      </c>
      <c r="E1608" s="134" t="str">
        <f>VLOOKUP(D1608,'pomocna tabulka'!$B$2:$D$12,3,0)</f>
        <v>Úrad vlády SR</v>
      </c>
      <c r="F1608" s="152" t="str">
        <f>+IFERROR(VLOOKUP(VALUE(MID($B1608,11,1)),'pomocna tabulka'!$F$2:$G$7,2,0),"")</f>
        <v>Priebežná platba</v>
      </c>
      <c r="G1608" s="19" t="s">
        <v>256</v>
      </c>
      <c r="H1608" s="29">
        <v>14615.17</v>
      </c>
      <c r="I1608" s="19" t="s">
        <v>257</v>
      </c>
      <c r="J1608" s="88">
        <v>2579.15</v>
      </c>
      <c r="K1608" s="123"/>
      <c r="L1608" s="88">
        <v>0</v>
      </c>
      <c r="M1608" s="59">
        <f t="shared" ref="M1608:M1612" si="46">SUM(H1608+J1608+L1608)</f>
        <v>17194.32</v>
      </c>
      <c r="N1608" s="87">
        <v>45924</v>
      </c>
      <c r="O1608" s="19" t="s">
        <v>955</v>
      </c>
    </row>
    <row r="1609" spans="2:16">
      <c r="B1609" s="30" t="s">
        <v>2353</v>
      </c>
      <c r="C1609" s="18" t="s">
        <v>461</v>
      </c>
      <c r="D1609" s="169" t="s">
        <v>19</v>
      </c>
      <c r="E1609" s="144" t="str">
        <f>VLOOKUP(D1609,'pomocna tabulka'!$B$2:$D$12,3,0)</f>
        <v>Úrad vlády SR</v>
      </c>
      <c r="F1609" s="152" t="str">
        <f>+IFERROR(VLOOKUP(VALUE(MID($B1609,11,1)),'pomocna tabulka'!$F$2:$G$7,2,0),"")</f>
        <v>Priebežná platba</v>
      </c>
      <c r="G1609" s="19" t="s">
        <v>256</v>
      </c>
      <c r="H1609" s="29">
        <v>22451.45</v>
      </c>
      <c r="I1609" s="19" t="s">
        <v>257</v>
      </c>
      <c r="J1609" s="88">
        <v>3962.02</v>
      </c>
      <c r="K1609" s="123"/>
      <c r="L1609" s="88">
        <v>0</v>
      </c>
      <c r="M1609" s="59">
        <f t="shared" si="46"/>
        <v>26413.47</v>
      </c>
      <c r="N1609" s="87">
        <v>45924</v>
      </c>
      <c r="O1609" s="19" t="s">
        <v>955</v>
      </c>
    </row>
    <row r="1610" spans="2:16">
      <c r="B1610" s="30" t="s">
        <v>2354</v>
      </c>
      <c r="C1610" s="18" t="s">
        <v>2355</v>
      </c>
      <c r="D1610" s="169" t="s">
        <v>314</v>
      </c>
      <c r="E1610" s="144" t="str">
        <f>VLOOKUP(D1610,'pomocna tabulka'!$B$2:$D$12,3,0)</f>
        <v xml:space="preserve">Slovenská inovačná a energetická agentúra </v>
      </c>
      <c r="F1610" s="152" t="str">
        <f>+IFERROR(VLOOKUP(VALUE(MID($B1610,11,1)),'pomocna tabulka'!$F$2:$G$7,2,0),"")</f>
        <v>Priebežná platba</v>
      </c>
      <c r="G1610" s="19" t="s">
        <v>315</v>
      </c>
      <c r="H1610" s="29">
        <v>27540</v>
      </c>
      <c r="I1610" s="19" t="s">
        <v>31</v>
      </c>
      <c r="J1610" s="88">
        <v>4860</v>
      </c>
      <c r="K1610" s="123"/>
      <c r="L1610" s="88">
        <v>0</v>
      </c>
      <c r="M1610" s="59">
        <f t="shared" si="46"/>
        <v>32400</v>
      </c>
      <c r="N1610" s="87">
        <v>45924</v>
      </c>
      <c r="O1610" s="19" t="s">
        <v>955</v>
      </c>
    </row>
    <row r="1611" spans="2:16">
      <c r="B1611" s="30" t="s">
        <v>2356</v>
      </c>
      <c r="C1611" s="18" t="s">
        <v>2357</v>
      </c>
      <c r="D1611" s="169" t="s">
        <v>314</v>
      </c>
      <c r="E1611" s="144" t="str">
        <f>VLOOKUP(D1611,'pomocna tabulka'!$B$2:$D$12,3,0)</f>
        <v xml:space="preserve">Slovenská inovačná a energetická agentúra </v>
      </c>
      <c r="F1611" s="152" t="str">
        <f>+IFERROR(VLOOKUP(VALUE(MID($B1611,11,1)),'pomocna tabulka'!$F$2:$G$7,2,0),"")</f>
        <v>Predfinancovanie</v>
      </c>
      <c r="G1611" s="19" t="s">
        <v>315</v>
      </c>
      <c r="H1611" s="29">
        <v>152843.44</v>
      </c>
      <c r="I1611" s="19" t="s">
        <v>31</v>
      </c>
      <c r="J1611" s="88">
        <v>26972.37</v>
      </c>
      <c r="K1611" s="123"/>
      <c r="L1611" s="88">
        <v>0</v>
      </c>
      <c r="M1611" s="59">
        <f t="shared" si="46"/>
        <v>179815.81</v>
      </c>
      <c r="N1611" s="87">
        <v>45924</v>
      </c>
      <c r="O1611" s="19" t="s">
        <v>955</v>
      </c>
    </row>
    <row r="1612" spans="2:16">
      <c r="B1612" s="30" t="s">
        <v>2358</v>
      </c>
      <c r="C1612" s="18" t="s">
        <v>643</v>
      </c>
      <c r="D1612" s="170" t="s">
        <v>19</v>
      </c>
      <c r="E1612" s="134" t="str">
        <f>VLOOKUP(D1612,'pomocna tabulka'!$B$2:$D$12,3,0)</f>
        <v>Úrad vlády SR</v>
      </c>
      <c r="F1612" s="150" t="str">
        <f>+IFERROR(VLOOKUP(VALUE(MID($B1612,11,1)),'pomocna tabulka'!$F$2:$G$7,2,0),"")</f>
        <v>Priebežná platba</v>
      </c>
      <c r="G1612" s="19" t="s">
        <v>256</v>
      </c>
      <c r="H1612" s="29">
        <v>29221.33</v>
      </c>
      <c r="I1612" s="19" t="s">
        <v>257</v>
      </c>
      <c r="J1612" s="88">
        <v>5156.7</v>
      </c>
      <c r="K1612" s="123"/>
      <c r="L1612" s="88">
        <v>0</v>
      </c>
      <c r="M1612" s="59">
        <f t="shared" si="46"/>
        <v>34378.03</v>
      </c>
      <c r="N1612" s="87">
        <v>45925</v>
      </c>
      <c r="O1612" s="19" t="s">
        <v>955</v>
      </c>
    </row>
    <row r="1613" spans="2:16">
      <c r="B1613" s="30" t="s">
        <v>2359</v>
      </c>
      <c r="C1613" s="18" t="s">
        <v>2360</v>
      </c>
      <c r="D1613" s="169" t="s">
        <v>29</v>
      </c>
      <c r="E1613" s="144" t="str">
        <f>VLOOKUP(D1613,'pomocna tabulka'!$B$2:$D$12,3,0)</f>
        <v>MIRRI SR</v>
      </c>
      <c r="F1613" s="152" t="str">
        <f>+IFERROR(VLOOKUP(VALUE(MID($B1613,11,1)),'pomocna tabulka'!$F$2:$G$7,2,0),"")</f>
        <v>Priebežná platba</v>
      </c>
      <c r="G1613" s="19" t="s">
        <v>30</v>
      </c>
      <c r="H1613" s="29">
        <v>167230.25</v>
      </c>
      <c r="I1613" s="19" t="s">
        <v>31</v>
      </c>
      <c r="J1613" s="88">
        <v>44365.18</v>
      </c>
      <c r="K1613" s="123"/>
      <c r="L1613" s="88">
        <v>0</v>
      </c>
      <c r="M1613" s="59">
        <f t="shared" ref="M1613:M1671" si="47">SUM(H1613+J1613+L1613)</f>
        <v>211595.43</v>
      </c>
      <c r="N1613" s="87">
        <v>45923</v>
      </c>
      <c r="O1613" s="148" t="s">
        <v>36</v>
      </c>
    </row>
    <row r="1614" spans="2:16">
      <c r="B1614" s="30" t="s">
        <v>2361</v>
      </c>
      <c r="C1614" s="18" t="s">
        <v>735</v>
      </c>
      <c r="D1614" s="169" t="s">
        <v>29</v>
      </c>
      <c r="E1614" s="144" t="str">
        <f>VLOOKUP(D1614,'pomocna tabulka'!$B$2:$D$12,3,0)</f>
        <v>MIRRI SR</v>
      </c>
      <c r="F1614" s="152" t="str">
        <f>+IFERROR(VLOOKUP(VALUE(MID($B1614,11,1)),'pomocna tabulka'!$F$2:$G$7,2,0),"")</f>
        <v>Priebežná platba</v>
      </c>
      <c r="G1614" s="19" t="s">
        <v>30</v>
      </c>
      <c r="H1614" s="29">
        <v>9207.5</v>
      </c>
      <c r="I1614" s="19" t="s">
        <v>31</v>
      </c>
      <c r="J1614" s="88">
        <v>2442.71</v>
      </c>
      <c r="K1614" s="123"/>
      <c r="L1614" s="88">
        <v>0</v>
      </c>
      <c r="M1614" s="59">
        <f t="shared" si="47"/>
        <v>11650.21</v>
      </c>
      <c r="N1614" s="87">
        <v>45923</v>
      </c>
      <c r="O1614" s="148" t="s">
        <v>36</v>
      </c>
    </row>
    <row r="1615" spans="2:16">
      <c r="B1615" s="30" t="s">
        <v>2362</v>
      </c>
      <c r="C1615" s="18" t="s">
        <v>808</v>
      </c>
      <c r="D1615" s="169" t="s">
        <v>314</v>
      </c>
      <c r="E1615" s="144" t="str">
        <f>VLOOKUP(D1615,'pomocna tabulka'!$B$2:$D$12,3,0)</f>
        <v xml:space="preserve">Slovenská inovačná a energetická agentúra </v>
      </c>
      <c r="F1615" s="152" t="str">
        <f>+IFERROR(VLOOKUP(VALUE(MID($B1615,11,1)),'pomocna tabulka'!$F$2:$G$7,2,0),"")</f>
        <v>Predfinancovanie</v>
      </c>
      <c r="G1615" s="19" t="s">
        <v>315</v>
      </c>
      <c r="H1615" s="29">
        <v>391534.96</v>
      </c>
      <c r="I1615" s="19" t="s">
        <v>31</v>
      </c>
      <c r="J1615" s="88">
        <v>69094.399999999994</v>
      </c>
      <c r="K1615" s="123"/>
      <c r="L1615" s="88">
        <v>0</v>
      </c>
      <c r="M1615" s="59">
        <f t="shared" si="47"/>
        <v>460629.36</v>
      </c>
      <c r="N1615" s="87">
        <v>45924</v>
      </c>
      <c r="O1615" s="19" t="s">
        <v>955</v>
      </c>
    </row>
    <row r="1616" spans="2:16">
      <c r="B1616" s="63" t="s">
        <v>2363</v>
      </c>
      <c r="C1616" s="18" t="s">
        <v>957</v>
      </c>
      <c r="D1616" s="170" t="s">
        <v>19</v>
      </c>
      <c r="E1616" s="134" t="str">
        <f>VLOOKUP(D1616,'pomocna tabulka'!$B$2:$D$12,3,0)</f>
        <v>Úrad vlády SR</v>
      </c>
      <c r="F1616" s="150" t="str">
        <f>+IFERROR(VLOOKUP(VALUE(MID($B1616,11,1)),'pomocna tabulka'!$F$2:$G$7,2,0),"")</f>
        <v>Priebežná platba</v>
      </c>
      <c r="G1616" s="19" t="s">
        <v>256</v>
      </c>
      <c r="H1616" s="113">
        <v>13734.22</v>
      </c>
      <c r="I1616" s="19" t="s">
        <v>257</v>
      </c>
      <c r="J1616" s="88">
        <v>2423.6799999999998</v>
      </c>
      <c r="K1616" s="123"/>
      <c r="L1616" s="88">
        <v>0</v>
      </c>
      <c r="M1616" s="59">
        <f t="shared" si="47"/>
        <v>16157.9</v>
      </c>
      <c r="N1616" s="87">
        <v>45924</v>
      </c>
      <c r="O1616" s="19" t="s">
        <v>955</v>
      </c>
    </row>
    <row r="1617" spans="2:15">
      <c r="B1617" s="30" t="s">
        <v>2364</v>
      </c>
      <c r="C1617" s="18" t="s">
        <v>512</v>
      </c>
      <c r="D1617" s="170" t="s">
        <v>19</v>
      </c>
      <c r="E1617" s="144" t="str">
        <f>VLOOKUP(D1617,'pomocna tabulka'!$B$2:$D$12,3,0)</f>
        <v>Úrad vlády SR</v>
      </c>
      <c r="F1617" s="152" t="str">
        <f>+IFERROR(VLOOKUP(VALUE(MID($B1617,11,1)),'pomocna tabulka'!$F$2:$G$7,2,0),"")</f>
        <v>Priebežná platba</v>
      </c>
      <c r="G1617" s="19" t="s">
        <v>256</v>
      </c>
      <c r="H1617" s="29">
        <v>4903.3100000000004</v>
      </c>
      <c r="I1617" s="19" t="s">
        <v>257</v>
      </c>
      <c r="J1617" s="88">
        <v>865.29</v>
      </c>
      <c r="K1617" s="123"/>
      <c r="L1617" s="88">
        <v>0</v>
      </c>
      <c r="M1617" s="59">
        <f t="shared" si="47"/>
        <v>5768.6</v>
      </c>
      <c r="N1617" s="87">
        <v>45924</v>
      </c>
      <c r="O1617" s="19" t="s">
        <v>955</v>
      </c>
    </row>
    <row r="1618" spans="2:15">
      <c r="B1618" s="30" t="s">
        <v>2365</v>
      </c>
      <c r="C1618" s="18" t="s">
        <v>2366</v>
      </c>
      <c r="D1618" s="169" t="s">
        <v>29</v>
      </c>
      <c r="E1618" s="134" t="str">
        <f>VLOOKUP(D1618,'pomocna tabulka'!$B$2:$D$12,3,0)</f>
        <v>MIRRI SR</v>
      </c>
      <c r="F1618" s="150" t="str">
        <f>+IFERROR(VLOOKUP(VALUE(MID($B1618,11,1)),'pomocna tabulka'!$F$2:$G$7,2,0),"")</f>
        <v>Zálohová platba</v>
      </c>
      <c r="G1618" s="19" t="s">
        <v>30</v>
      </c>
      <c r="H1618" s="29">
        <v>351027.46</v>
      </c>
      <c r="I1618" s="19" t="s">
        <v>31</v>
      </c>
      <c r="J1618" s="88">
        <v>28908.14</v>
      </c>
      <c r="K1618" s="123"/>
      <c r="L1618" s="88">
        <v>0</v>
      </c>
      <c r="M1618" s="59">
        <f t="shared" si="47"/>
        <v>379935.60000000003</v>
      </c>
      <c r="N1618" s="87">
        <v>45924</v>
      </c>
      <c r="O1618" s="19" t="s">
        <v>955</v>
      </c>
    </row>
    <row r="1619" spans="2:15">
      <c r="B1619" s="30" t="s">
        <v>2367</v>
      </c>
      <c r="C1619" s="18" t="s">
        <v>1126</v>
      </c>
      <c r="D1619" s="170" t="s">
        <v>19</v>
      </c>
      <c r="E1619" s="144" t="str">
        <f>VLOOKUP(D1619,'pomocna tabulka'!$B$2:$D$12,3,0)</f>
        <v>Úrad vlády SR</v>
      </c>
      <c r="F1619" s="152" t="str">
        <f>+IFERROR(VLOOKUP(VALUE(MID($B1619,11,1)),'pomocna tabulka'!$F$2:$G$7,2,0),"")</f>
        <v>Zálohová platba</v>
      </c>
      <c r="G1619" s="19" t="s">
        <v>256</v>
      </c>
      <c r="H1619" s="29">
        <v>34000</v>
      </c>
      <c r="I1619" s="19" t="s">
        <v>257</v>
      </c>
      <c r="J1619" s="88">
        <v>6000</v>
      </c>
      <c r="K1619" s="123"/>
      <c r="L1619" s="88">
        <v>0</v>
      </c>
      <c r="M1619" s="59">
        <f t="shared" si="47"/>
        <v>40000</v>
      </c>
      <c r="N1619" s="87">
        <v>45924</v>
      </c>
      <c r="O1619" s="19" t="s">
        <v>955</v>
      </c>
    </row>
    <row r="1620" spans="2:15">
      <c r="B1620" s="30" t="s">
        <v>2368</v>
      </c>
      <c r="C1620" s="18" t="s">
        <v>625</v>
      </c>
      <c r="D1620" s="170" t="s">
        <v>19</v>
      </c>
      <c r="E1620" s="144" t="str">
        <f>VLOOKUP(D1620,'pomocna tabulka'!$B$2:$D$12,3,0)</f>
        <v>Úrad vlády SR</v>
      </c>
      <c r="F1620" s="152" t="str">
        <f>+IFERROR(VLOOKUP(VALUE(MID($B1620,11,1)),'pomocna tabulka'!$F$2:$G$7,2,0),"")</f>
        <v>Priebežná platba</v>
      </c>
      <c r="G1620" s="19" t="s">
        <v>256</v>
      </c>
      <c r="H1620" s="29">
        <v>14709.85</v>
      </c>
      <c r="I1620" s="19" t="s">
        <v>257</v>
      </c>
      <c r="J1620" s="88">
        <v>2595.85</v>
      </c>
      <c r="K1620" s="123"/>
      <c r="L1620" s="88">
        <v>0</v>
      </c>
      <c r="M1620" s="59">
        <f t="shared" si="47"/>
        <v>17305.7</v>
      </c>
      <c r="N1620" s="87">
        <v>45925</v>
      </c>
      <c r="O1620" s="19" t="s">
        <v>955</v>
      </c>
    </row>
    <row r="1621" spans="2:15">
      <c r="B1621" s="30" t="s">
        <v>2369</v>
      </c>
      <c r="C1621" s="18" t="s">
        <v>134</v>
      </c>
      <c r="D1621" s="170" t="s">
        <v>19</v>
      </c>
      <c r="E1621" s="144" t="str">
        <f>VLOOKUP(D1621,'pomocna tabulka'!$B$2:$D$12,3,0)</f>
        <v>Úrad vlády SR</v>
      </c>
      <c r="F1621" s="152" t="str">
        <f>+IFERROR(VLOOKUP(VALUE(MID($B1621,11,1)),'pomocna tabulka'!$F$2:$G$7,2,0),"")</f>
        <v>Priebežná platba</v>
      </c>
      <c r="G1621" s="19" t="s">
        <v>256</v>
      </c>
      <c r="H1621" s="29">
        <v>28748.62</v>
      </c>
      <c r="I1621" s="19" t="s">
        <v>257</v>
      </c>
      <c r="J1621" s="88">
        <v>5073.29</v>
      </c>
      <c r="K1621" s="123"/>
      <c r="L1621" s="88">
        <v>0</v>
      </c>
      <c r="M1621" s="59">
        <f t="shared" si="47"/>
        <v>33821.909999999996</v>
      </c>
      <c r="N1621" s="87">
        <v>45925</v>
      </c>
      <c r="O1621" s="19" t="s">
        <v>955</v>
      </c>
    </row>
    <row r="1622" spans="2:15">
      <c r="B1622" s="30" t="s">
        <v>2370</v>
      </c>
      <c r="C1622" s="18" t="s">
        <v>2355</v>
      </c>
      <c r="D1622" s="169" t="s">
        <v>314</v>
      </c>
      <c r="E1622" s="144" t="str">
        <f>VLOOKUP(D1622,'pomocna tabulka'!$B$2:$D$12,3,0)</f>
        <v xml:space="preserve">Slovenská inovačná a energetická agentúra </v>
      </c>
      <c r="F1622" s="152" t="str">
        <f>+IFERROR(VLOOKUP(VALUE(MID($B1622,11,1)),'pomocna tabulka'!$F$2:$G$7,2,0),"")</f>
        <v>Priebežná platba</v>
      </c>
      <c r="G1622" s="19" t="s">
        <v>315</v>
      </c>
      <c r="H1622" s="29">
        <v>9180</v>
      </c>
      <c r="I1622" s="19" t="s">
        <v>31</v>
      </c>
      <c r="J1622" s="88">
        <v>1620</v>
      </c>
      <c r="K1622" s="123"/>
      <c r="L1622" s="88">
        <v>0</v>
      </c>
      <c r="M1622" s="59">
        <f t="shared" si="47"/>
        <v>10800</v>
      </c>
      <c r="N1622" s="87">
        <v>45925</v>
      </c>
      <c r="O1622" s="19" t="s">
        <v>955</v>
      </c>
    </row>
    <row r="1623" spans="2:15">
      <c r="B1623" s="30" t="s">
        <v>2371</v>
      </c>
      <c r="C1623" s="18" t="s">
        <v>2372</v>
      </c>
      <c r="D1623" s="169" t="s">
        <v>314</v>
      </c>
      <c r="E1623" s="144" t="str">
        <f>VLOOKUP(D1623,'pomocna tabulka'!$B$2:$D$12,3,0)</f>
        <v xml:space="preserve">Slovenská inovačná a energetická agentúra </v>
      </c>
      <c r="F1623" s="152" t="str">
        <f>+IFERROR(VLOOKUP(VALUE(MID($B1623,11,1)),'pomocna tabulka'!$F$2:$G$7,2,0),"")</f>
        <v>Predfinancovanie</v>
      </c>
      <c r="G1623" s="19" t="s">
        <v>315</v>
      </c>
      <c r="H1623" s="29">
        <v>306830.84999999998</v>
      </c>
      <c r="I1623" s="19" t="s">
        <v>31</v>
      </c>
      <c r="J1623" s="88">
        <v>54146.62</v>
      </c>
      <c r="K1623" s="123"/>
      <c r="L1623" s="88">
        <v>0</v>
      </c>
      <c r="M1623" s="59">
        <f t="shared" si="47"/>
        <v>360977.47</v>
      </c>
      <c r="N1623" s="87">
        <v>45925</v>
      </c>
      <c r="O1623" s="19" t="s">
        <v>955</v>
      </c>
    </row>
    <row r="1624" spans="2:15">
      <c r="B1624" s="30" t="s">
        <v>2373</v>
      </c>
      <c r="C1624" s="18" t="s">
        <v>715</v>
      </c>
      <c r="D1624" s="169" t="s">
        <v>314</v>
      </c>
      <c r="E1624" s="134" t="str">
        <f>VLOOKUP(D1624,'pomocna tabulka'!$B$2:$D$12,3,0)</f>
        <v xml:space="preserve">Slovenská inovačná a energetická agentúra </v>
      </c>
      <c r="F1624" s="150" t="str">
        <f>+IFERROR(VLOOKUP(VALUE(MID($B1624,11,1)),'pomocna tabulka'!$F$2:$G$7,2,0),"")</f>
        <v>Zálohová platba</v>
      </c>
      <c r="G1624" s="19" t="s">
        <v>1198</v>
      </c>
      <c r="H1624" s="29">
        <v>144500</v>
      </c>
      <c r="I1624" s="19" t="s">
        <v>1199</v>
      </c>
      <c r="J1624" s="88">
        <v>25500</v>
      </c>
      <c r="K1624" s="123"/>
      <c r="L1624" s="88">
        <v>0</v>
      </c>
      <c r="M1624" s="59">
        <f t="shared" si="47"/>
        <v>170000</v>
      </c>
      <c r="N1624" s="87">
        <v>45925</v>
      </c>
      <c r="O1624" s="19" t="s">
        <v>955</v>
      </c>
    </row>
    <row r="1625" spans="2:15" ht="26.25">
      <c r="B1625" s="30" t="s">
        <v>2374</v>
      </c>
      <c r="C1625" s="18" t="s">
        <v>118</v>
      </c>
      <c r="D1625" s="169" t="s">
        <v>29</v>
      </c>
      <c r="E1625" s="144" t="str">
        <f>VLOOKUP(D1625,'pomocna tabulka'!$B$2:$D$12,3,0)</f>
        <v>MIRRI SR</v>
      </c>
      <c r="F1625" s="152" t="str">
        <f>+IFERROR(VLOOKUP(VALUE(MID($B1625,11,1)),'pomocna tabulka'!$F$2:$G$7,2,0),"")</f>
        <v>Priebežná platba</v>
      </c>
      <c r="G1625" s="19" t="s">
        <v>30</v>
      </c>
      <c r="H1625" s="29">
        <v>59774.89</v>
      </c>
      <c r="I1625" s="19" t="s">
        <v>31</v>
      </c>
      <c r="J1625" s="88">
        <v>13103.81</v>
      </c>
      <c r="K1625" s="19" t="s">
        <v>65</v>
      </c>
      <c r="L1625" s="88">
        <v>5761.23</v>
      </c>
      <c r="M1625" s="59">
        <f t="shared" si="47"/>
        <v>78639.929999999993</v>
      </c>
      <c r="N1625" s="87">
        <v>45926</v>
      </c>
      <c r="O1625" s="148" t="s">
        <v>36</v>
      </c>
    </row>
    <row r="1626" spans="2:15">
      <c r="B1626" s="30" t="s">
        <v>2375</v>
      </c>
      <c r="C1626" s="18" t="s">
        <v>2376</v>
      </c>
      <c r="D1626" s="169" t="s">
        <v>19</v>
      </c>
      <c r="E1626" s="144" t="str">
        <f>VLOOKUP(D1626,'pomocna tabulka'!$B$2:$D$12,3,0)</f>
        <v>Úrad vlády SR</v>
      </c>
      <c r="F1626" s="152" t="str">
        <f>+IFERROR(VLOOKUP(VALUE(MID($B1626,11,1)),'pomocna tabulka'!$F$2:$G$7,2,0),"")</f>
        <v>Priebežná platba</v>
      </c>
      <c r="G1626" s="19" t="s">
        <v>20</v>
      </c>
      <c r="H1626" s="29">
        <v>6768.28</v>
      </c>
      <c r="I1626" s="19" t="s">
        <v>21</v>
      </c>
      <c r="J1626" s="29">
        <v>1194.4000000000001</v>
      </c>
      <c r="K1626" s="123"/>
      <c r="L1626" s="88">
        <v>0</v>
      </c>
      <c r="M1626" s="59">
        <f t="shared" si="47"/>
        <v>7962.68</v>
      </c>
      <c r="N1626" s="87">
        <v>45925</v>
      </c>
      <c r="O1626" s="19" t="s">
        <v>955</v>
      </c>
    </row>
    <row r="1627" spans="2:15">
      <c r="B1627" s="30" t="s">
        <v>2377</v>
      </c>
      <c r="C1627" s="18" t="s">
        <v>2378</v>
      </c>
      <c r="D1627" s="170" t="s">
        <v>314</v>
      </c>
      <c r="E1627" s="134" t="str">
        <f>VLOOKUP(D1627,'pomocna tabulka'!$B$2:$D$12,3,0)</f>
        <v xml:space="preserve">Slovenská inovačná a energetická agentúra </v>
      </c>
      <c r="F1627" s="150" t="str">
        <f>+IFERROR(VLOOKUP(VALUE(MID($B1627,11,1)),'pomocna tabulka'!$F$2:$G$7,2,0),"")</f>
        <v>Predfinancovanie</v>
      </c>
      <c r="G1627" s="19" t="s">
        <v>315</v>
      </c>
      <c r="H1627" s="29">
        <v>202942.89</v>
      </c>
      <c r="I1627" s="19" t="s">
        <v>31</v>
      </c>
      <c r="J1627" s="88">
        <v>35813.449999999997</v>
      </c>
      <c r="K1627" s="123"/>
      <c r="L1627" s="88">
        <v>0</v>
      </c>
      <c r="M1627" s="59">
        <f t="shared" si="47"/>
        <v>238756.34000000003</v>
      </c>
      <c r="N1627" s="87">
        <v>45925</v>
      </c>
      <c r="O1627" s="19" t="s">
        <v>955</v>
      </c>
    </row>
    <row r="1628" spans="2:15">
      <c r="B1628" s="30" t="s">
        <v>2379</v>
      </c>
      <c r="C1628" s="18" t="s">
        <v>954</v>
      </c>
      <c r="D1628" s="169" t="s">
        <v>19</v>
      </c>
      <c r="E1628" s="144" t="str">
        <f>VLOOKUP(D1628,'pomocna tabulka'!$B$2:$D$12,3,0)</f>
        <v>Úrad vlády SR</v>
      </c>
      <c r="F1628" s="152" t="str">
        <f>+IFERROR(VLOOKUP(VALUE(MID($B1628,11,1)),'pomocna tabulka'!$F$2:$G$7,2,0),"")</f>
        <v>Priebežná platba</v>
      </c>
      <c r="G1628" s="19" t="s">
        <v>256</v>
      </c>
      <c r="H1628" s="29">
        <v>10118.19</v>
      </c>
      <c r="I1628" s="19" t="s">
        <v>257</v>
      </c>
      <c r="J1628" s="88">
        <v>1785.56</v>
      </c>
      <c r="K1628" s="123"/>
      <c r="L1628" s="88">
        <v>0</v>
      </c>
      <c r="M1628" s="59">
        <f t="shared" si="47"/>
        <v>11903.75</v>
      </c>
      <c r="N1628" s="87">
        <v>45925</v>
      </c>
      <c r="O1628" s="19" t="s">
        <v>955</v>
      </c>
    </row>
    <row r="1629" spans="2:15">
      <c r="B1629" s="30" t="s">
        <v>2380</v>
      </c>
      <c r="C1629" s="18" t="s">
        <v>808</v>
      </c>
      <c r="D1629" s="170" t="s">
        <v>314</v>
      </c>
      <c r="E1629" s="134" t="str">
        <f>VLOOKUP(D1629,'pomocna tabulka'!$B$2:$D$12,3,0)</f>
        <v xml:space="preserve">Slovenská inovačná a energetická agentúra </v>
      </c>
      <c r="F1629" s="150" t="str">
        <f>+IFERROR(VLOOKUP(VALUE(MID($B1629,11,1)),'pomocna tabulka'!$F$2:$G$7,2,0),"")</f>
        <v>Priebežná platba</v>
      </c>
      <c r="G1629" s="19" t="s">
        <v>315</v>
      </c>
      <c r="H1629" s="29">
        <v>90053.04</v>
      </c>
      <c r="I1629" s="19" t="s">
        <v>31</v>
      </c>
      <c r="J1629" s="88">
        <v>15891.71</v>
      </c>
      <c r="K1629" s="123"/>
      <c r="L1629" s="88">
        <v>0</v>
      </c>
      <c r="M1629" s="59">
        <f t="shared" si="47"/>
        <v>105944.75</v>
      </c>
      <c r="N1629" s="87">
        <v>45925</v>
      </c>
      <c r="O1629" s="19" t="s">
        <v>955</v>
      </c>
    </row>
    <row r="1630" spans="2:15">
      <c r="B1630" s="30" t="s">
        <v>2381</v>
      </c>
      <c r="C1630" s="18" t="s">
        <v>384</v>
      </c>
      <c r="D1630" s="169" t="s">
        <v>19</v>
      </c>
      <c r="E1630" s="144" t="str">
        <f>VLOOKUP(D1630,'pomocna tabulka'!$B$2:$D$12,3,0)</f>
        <v>Úrad vlády SR</v>
      </c>
      <c r="F1630" s="152" t="str">
        <f>+IFERROR(VLOOKUP(VALUE(MID($B1630,11,1)),'pomocna tabulka'!$F$2:$G$7,2,0),"")</f>
        <v>Priebežná platba</v>
      </c>
      <c r="G1630" s="19" t="s">
        <v>256</v>
      </c>
      <c r="H1630" s="29">
        <v>9802.34</v>
      </c>
      <c r="I1630" s="19" t="s">
        <v>257</v>
      </c>
      <c r="J1630" s="88">
        <v>1729.82</v>
      </c>
      <c r="K1630" s="123"/>
      <c r="L1630" s="88">
        <v>0</v>
      </c>
      <c r="M1630" s="59">
        <f t="shared" si="47"/>
        <v>11532.16</v>
      </c>
      <c r="N1630" s="87">
        <v>45925</v>
      </c>
      <c r="O1630" s="19" t="s">
        <v>955</v>
      </c>
    </row>
    <row r="1631" spans="2:15">
      <c r="B1631" s="30" t="s">
        <v>2382</v>
      </c>
      <c r="C1631" s="18" t="s">
        <v>2383</v>
      </c>
      <c r="D1631" s="170" t="s">
        <v>314</v>
      </c>
      <c r="E1631" s="134" t="str">
        <f>VLOOKUP(D1631,'pomocna tabulka'!$B$2:$D$12,3,0)</f>
        <v xml:space="preserve">Slovenská inovačná a energetická agentúra </v>
      </c>
      <c r="F1631" s="150" t="str">
        <f>+IFERROR(VLOOKUP(VALUE(MID($B1631,11,1)),'pomocna tabulka'!$F$2:$G$7,2,0),"")</f>
        <v>Priebežná platba</v>
      </c>
      <c r="G1631" s="19" t="s">
        <v>315</v>
      </c>
      <c r="H1631" s="29">
        <v>11884.7</v>
      </c>
      <c r="I1631" s="19" t="s">
        <v>31</v>
      </c>
      <c r="J1631" s="88">
        <v>17827.060000000001</v>
      </c>
      <c r="K1631" s="123"/>
      <c r="L1631" s="88">
        <v>0</v>
      </c>
      <c r="M1631" s="59">
        <f t="shared" si="47"/>
        <v>29711.760000000002</v>
      </c>
      <c r="N1631" s="87">
        <v>45925</v>
      </c>
      <c r="O1631" s="19" t="s">
        <v>955</v>
      </c>
    </row>
    <row r="1632" spans="2:15">
      <c r="B1632" s="30" t="s">
        <v>2384</v>
      </c>
      <c r="C1632" s="18" t="s">
        <v>2383</v>
      </c>
      <c r="D1632" s="170" t="s">
        <v>314</v>
      </c>
      <c r="E1632" s="144" t="str">
        <f>VLOOKUP(D1632,'pomocna tabulka'!$B$2:$D$12,3,0)</f>
        <v xml:space="preserve">Slovenská inovačná a energetická agentúra </v>
      </c>
      <c r="F1632" s="152" t="str">
        <f>+IFERROR(VLOOKUP(VALUE(MID($B1632,11,1)),'pomocna tabulka'!$F$2:$G$7,2,0),"")</f>
        <v>Priebežná platba</v>
      </c>
      <c r="G1632" s="19" t="s">
        <v>315</v>
      </c>
      <c r="H1632" s="29">
        <v>4850.5200000000004</v>
      </c>
      <c r="I1632" s="19" t="s">
        <v>31</v>
      </c>
      <c r="J1632" s="88">
        <v>7275.77</v>
      </c>
      <c r="K1632" s="123"/>
      <c r="L1632" s="88">
        <v>0</v>
      </c>
      <c r="M1632" s="59">
        <f t="shared" si="47"/>
        <v>12126.29</v>
      </c>
      <c r="N1632" s="87">
        <v>45925</v>
      </c>
      <c r="O1632" s="19" t="s">
        <v>955</v>
      </c>
    </row>
    <row r="1633" spans="2:15">
      <c r="B1633" s="30" t="s">
        <v>2385</v>
      </c>
      <c r="C1633" s="18" t="s">
        <v>1656</v>
      </c>
      <c r="D1633" s="170" t="s">
        <v>314</v>
      </c>
      <c r="E1633" s="144" t="str">
        <f>VLOOKUP(D1633,'pomocna tabulka'!$B$2:$D$12,3,0)</f>
        <v xml:space="preserve">Slovenská inovačná a energetická agentúra </v>
      </c>
      <c r="F1633" s="152" t="str">
        <f>+IFERROR(VLOOKUP(VALUE(MID($B1633,11,1)),'pomocna tabulka'!$F$2:$G$7,2,0),"")</f>
        <v>Predfinancovanie</v>
      </c>
      <c r="G1633" s="19" t="s">
        <v>315</v>
      </c>
      <c r="H1633" s="29">
        <v>95090.12</v>
      </c>
      <c r="I1633" s="19" t="s">
        <v>31</v>
      </c>
      <c r="J1633" s="88">
        <v>142635.19</v>
      </c>
      <c r="K1633" s="123"/>
      <c r="L1633" s="88">
        <v>0</v>
      </c>
      <c r="M1633" s="59">
        <f t="shared" si="47"/>
        <v>237725.31</v>
      </c>
      <c r="N1633" s="87">
        <v>45925</v>
      </c>
      <c r="O1633" s="19" t="s">
        <v>955</v>
      </c>
    </row>
    <row r="1634" spans="2:15">
      <c r="B1634" s="30" t="s">
        <v>2386</v>
      </c>
      <c r="C1634" s="18" t="s">
        <v>130</v>
      </c>
      <c r="D1634" s="169" t="s">
        <v>19</v>
      </c>
      <c r="E1634" s="144" t="str">
        <f>VLOOKUP(D1634,'pomocna tabulka'!$B$2:$D$12,3,0)</f>
        <v>Úrad vlády SR</v>
      </c>
      <c r="F1634" s="152" t="str">
        <f>+IFERROR(VLOOKUP(VALUE(MID($B1634,11,1)),'pomocna tabulka'!$F$2:$G$7,2,0),"")</f>
        <v>Zálohová platba</v>
      </c>
      <c r="G1634" s="19" t="s">
        <v>20</v>
      </c>
      <c r="H1634" s="29">
        <v>31779.83</v>
      </c>
      <c r="I1634" s="19" t="s">
        <v>21</v>
      </c>
      <c r="J1634" s="88">
        <v>5608.21</v>
      </c>
      <c r="K1634" s="123"/>
      <c r="L1634" s="88">
        <v>0</v>
      </c>
      <c r="M1634" s="59">
        <f t="shared" si="47"/>
        <v>37388.04</v>
      </c>
      <c r="N1634" s="87">
        <v>45925</v>
      </c>
      <c r="O1634" s="19" t="s">
        <v>955</v>
      </c>
    </row>
    <row r="1635" spans="2:15">
      <c r="B1635" s="30" t="s">
        <v>2387</v>
      </c>
      <c r="C1635" s="18" t="s">
        <v>2383</v>
      </c>
      <c r="D1635" s="170" t="s">
        <v>314</v>
      </c>
      <c r="E1635" s="134" t="str">
        <f>VLOOKUP(D1635,'pomocna tabulka'!$B$2:$D$12,3,0)</f>
        <v xml:space="preserve">Slovenská inovačná a energetická agentúra </v>
      </c>
      <c r="F1635" s="150" t="str">
        <f>+IFERROR(VLOOKUP(VALUE(MID($B1635,11,1)),'pomocna tabulka'!$F$2:$G$7,2,0),"")</f>
        <v>Priebežná platba</v>
      </c>
      <c r="G1635" s="19" t="s">
        <v>315</v>
      </c>
      <c r="H1635" s="29">
        <v>2324.88</v>
      </c>
      <c r="I1635" s="19" t="s">
        <v>31</v>
      </c>
      <c r="J1635" s="88">
        <v>3487.31</v>
      </c>
      <c r="K1635" s="123"/>
      <c r="L1635" s="88">
        <v>0</v>
      </c>
      <c r="M1635" s="59">
        <f t="shared" si="47"/>
        <v>5812.1900000000005</v>
      </c>
      <c r="N1635" s="87">
        <v>45925</v>
      </c>
      <c r="O1635" s="19" t="s">
        <v>955</v>
      </c>
    </row>
    <row r="1636" spans="2:15">
      <c r="B1636" s="30" t="s">
        <v>2388</v>
      </c>
      <c r="C1636" s="18" t="s">
        <v>442</v>
      </c>
      <c r="D1636" s="169" t="s">
        <v>19</v>
      </c>
      <c r="E1636" s="144" t="str">
        <f>VLOOKUP(D1636,'pomocna tabulka'!$B$2:$D$12,3,0)</f>
        <v>Úrad vlády SR</v>
      </c>
      <c r="F1636" s="152" t="str">
        <f>+IFERROR(VLOOKUP(VALUE(MID($B1636,11,1)),'pomocna tabulka'!$F$2:$G$7,2,0),"")</f>
        <v>Priebežná platba</v>
      </c>
      <c r="G1636" s="19" t="s">
        <v>20</v>
      </c>
      <c r="H1636" s="29">
        <v>4903.32</v>
      </c>
      <c r="I1636" s="19" t="s">
        <v>21</v>
      </c>
      <c r="J1636" s="88">
        <v>865.29</v>
      </c>
      <c r="K1636" s="123"/>
      <c r="L1636" s="88">
        <v>0</v>
      </c>
      <c r="M1636" s="59">
        <f t="shared" si="47"/>
        <v>5768.61</v>
      </c>
      <c r="N1636" s="87">
        <v>45926</v>
      </c>
      <c r="O1636" s="19" t="s">
        <v>955</v>
      </c>
    </row>
    <row r="1637" spans="2:15">
      <c r="B1637" s="30" t="s">
        <v>2389</v>
      </c>
      <c r="C1637" s="18" t="s">
        <v>574</v>
      </c>
      <c r="D1637" s="169" t="s">
        <v>29</v>
      </c>
      <c r="E1637" s="144" t="str">
        <f>VLOOKUP(D1637,'pomocna tabulka'!$B$2:$D$12,3,0)</f>
        <v>MIRRI SR</v>
      </c>
      <c r="F1637" s="152" t="str">
        <f>+IFERROR(VLOOKUP(VALUE(MID($B1637,11,1)),'pomocna tabulka'!$F$2:$G$7,2,0),"")</f>
        <v>Zálohová platba</v>
      </c>
      <c r="G1637" s="19" t="s">
        <v>30</v>
      </c>
      <c r="H1637" s="29">
        <v>90449.53</v>
      </c>
      <c r="I1637" s="19" t="s">
        <v>31</v>
      </c>
      <c r="J1637" s="88">
        <v>7448.79</v>
      </c>
      <c r="K1637" s="123"/>
      <c r="L1637" s="88">
        <v>0</v>
      </c>
      <c r="M1637" s="59">
        <f t="shared" si="47"/>
        <v>97898.319999999992</v>
      </c>
      <c r="N1637" s="87">
        <v>45926</v>
      </c>
      <c r="O1637" s="19" t="s">
        <v>955</v>
      </c>
    </row>
    <row r="1638" spans="2:15">
      <c r="B1638" s="30" t="s">
        <v>2390</v>
      </c>
      <c r="C1638" s="18" t="s">
        <v>2391</v>
      </c>
      <c r="D1638" s="169" t="s">
        <v>29</v>
      </c>
      <c r="E1638" s="144" t="str">
        <f>VLOOKUP(D1638,'pomocna tabulka'!$B$2:$D$12,3,0)</f>
        <v>MIRRI SR</v>
      </c>
      <c r="F1638" s="152" t="str">
        <f>+IFERROR(VLOOKUP(VALUE(MID($B1638,11,1)),'pomocna tabulka'!$F$2:$G$7,2,0),"")</f>
        <v>Predfinancovanie</v>
      </c>
      <c r="G1638" s="19" t="s">
        <v>30</v>
      </c>
      <c r="H1638" s="29">
        <v>39865.83</v>
      </c>
      <c r="I1638" s="19" t="s">
        <v>31</v>
      </c>
      <c r="J1638" s="88">
        <v>51825.58</v>
      </c>
      <c r="K1638" s="123"/>
      <c r="L1638" s="88">
        <v>0</v>
      </c>
      <c r="M1638" s="59">
        <f t="shared" si="47"/>
        <v>91691.41</v>
      </c>
      <c r="N1638" s="87">
        <v>45926</v>
      </c>
      <c r="O1638" s="19" t="s">
        <v>955</v>
      </c>
    </row>
    <row r="1639" spans="2:15">
      <c r="B1639" s="30" t="s">
        <v>2392</v>
      </c>
      <c r="C1639" s="18" t="s">
        <v>2393</v>
      </c>
      <c r="D1639" s="169" t="s">
        <v>19</v>
      </c>
      <c r="E1639" s="134" t="str">
        <f>VLOOKUP(D1639,'pomocna tabulka'!$B$2:$D$12,3,0)</f>
        <v>Úrad vlády SR</v>
      </c>
      <c r="F1639" s="150" t="str">
        <f>+IFERROR(VLOOKUP(VALUE(MID($B1639,11,1)),'pomocna tabulka'!$F$2:$G$7,2,0),"")</f>
        <v>Priebežná platba</v>
      </c>
      <c r="G1639" s="19" t="s">
        <v>20</v>
      </c>
      <c r="H1639" s="29">
        <v>9707.3700000000008</v>
      </c>
      <c r="I1639" s="19" t="s">
        <v>21</v>
      </c>
      <c r="J1639" s="88">
        <v>1713.07</v>
      </c>
      <c r="K1639" s="123"/>
      <c r="L1639" s="88">
        <v>0</v>
      </c>
      <c r="M1639" s="59">
        <f t="shared" si="47"/>
        <v>11420.44</v>
      </c>
      <c r="N1639" s="87">
        <v>45926</v>
      </c>
      <c r="O1639" s="19" t="s">
        <v>955</v>
      </c>
    </row>
    <row r="1640" spans="2:15">
      <c r="B1640" s="30" t="s">
        <v>2394</v>
      </c>
      <c r="C1640" s="18" t="s">
        <v>349</v>
      </c>
      <c r="D1640" s="169" t="s">
        <v>19</v>
      </c>
      <c r="E1640" s="144" t="str">
        <f>VLOOKUP(D1640,'pomocna tabulka'!$B$2:$D$12,3,0)</f>
        <v>Úrad vlády SR</v>
      </c>
      <c r="F1640" s="152" t="str">
        <f>+IFERROR(VLOOKUP(VALUE(MID($B1640,11,1)),'pomocna tabulka'!$F$2:$G$7,2,0),"")</f>
        <v>Priebežná platba</v>
      </c>
      <c r="G1640" s="19" t="s">
        <v>20</v>
      </c>
      <c r="H1640" s="29">
        <v>19613.310000000001</v>
      </c>
      <c r="I1640" s="19" t="s">
        <v>21</v>
      </c>
      <c r="J1640" s="88">
        <v>3461.17</v>
      </c>
      <c r="K1640" s="123"/>
      <c r="L1640" s="88">
        <v>0</v>
      </c>
      <c r="M1640" s="59">
        <f t="shared" si="47"/>
        <v>23074.480000000003</v>
      </c>
      <c r="N1640" s="87">
        <v>45926</v>
      </c>
      <c r="O1640" s="19" t="s">
        <v>955</v>
      </c>
    </row>
    <row r="1641" spans="2:15">
      <c r="B1641" s="30" t="s">
        <v>2395</v>
      </c>
      <c r="C1641" s="18" t="s">
        <v>2396</v>
      </c>
      <c r="D1641" s="169" t="s">
        <v>314</v>
      </c>
      <c r="E1641" s="144" t="str">
        <f>VLOOKUP(D1641,'pomocna tabulka'!$B$2:$D$12,3,0)</f>
        <v xml:space="preserve">Slovenská inovačná a energetická agentúra </v>
      </c>
      <c r="F1641" s="152" t="str">
        <f>+IFERROR(VLOOKUP(VALUE(MID($B1641,11,1)),'pomocna tabulka'!$F$2:$G$7,2,0),"")</f>
        <v>Priebežná platba</v>
      </c>
      <c r="G1641" s="19" t="s">
        <v>315</v>
      </c>
      <c r="H1641" s="29">
        <v>8925</v>
      </c>
      <c r="I1641" s="19" t="s">
        <v>31</v>
      </c>
      <c r="J1641" s="88">
        <v>1575</v>
      </c>
      <c r="K1641" s="123"/>
      <c r="L1641" s="88">
        <v>0</v>
      </c>
      <c r="M1641" s="59">
        <f t="shared" si="47"/>
        <v>10500</v>
      </c>
      <c r="N1641" s="87">
        <v>45926</v>
      </c>
      <c r="O1641" s="19" t="s">
        <v>955</v>
      </c>
    </row>
    <row r="1642" spans="2:15">
      <c r="B1642" s="30" t="s">
        <v>2397</v>
      </c>
      <c r="C1642" s="18" t="s">
        <v>111</v>
      </c>
      <c r="D1642" s="169" t="s">
        <v>19</v>
      </c>
      <c r="E1642" s="144" t="str">
        <f>VLOOKUP(D1642,'pomocna tabulka'!$B$2:$D$12,3,0)</f>
        <v>Úrad vlády SR</v>
      </c>
      <c r="F1642" s="152" t="str">
        <f>+IFERROR(VLOOKUP(VALUE(MID($B1642,11,1)),'pomocna tabulka'!$F$2:$G$7,2,0),"")</f>
        <v>Priebežná platba</v>
      </c>
      <c r="G1642" s="19" t="s">
        <v>20</v>
      </c>
      <c r="H1642" s="29">
        <v>4903.28</v>
      </c>
      <c r="I1642" s="19" t="s">
        <v>21</v>
      </c>
      <c r="J1642" s="88">
        <v>865.28</v>
      </c>
      <c r="K1642" s="123"/>
      <c r="L1642" s="88">
        <v>0</v>
      </c>
      <c r="M1642" s="59">
        <f t="shared" si="47"/>
        <v>5768.5599999999995</v>
      </c>
      <c r="N1642" s="87">
        <v>45926</v>
      </c>
      <c r="O1642" s="19" t="s">
        <v>955</v>
      </c>
    </row>
    <row r="1643" spans="2:15">
      <c r="B1643" s="30" t="s">
        <v>2398</v>
      </c>
      <c r="C1643" s="18" t="s">
        <v>163</v>
      </c>
      <c r="D1643" s="169" t="s">
        <v>19</v>
      </c>
      <c r="E1643" s="134" t="str">
        <f>VLOOKUP(D1643,'pomocna tabulka'!$B$2:$D$12,3,0)</f>
        <v>Úrad vlády SR</v>
      </c>
      <c r="F1643" s="150" t="str">
        <f>+IFERROR(VLOOKUP(VALUE(MID($B1643,11,1)),'pomocna tabulka'!$F$2:$G$7,2,0),"")</f>
        <v>Priebežná platba</v>
      </c>
      <c r="G1643" s="19" t="s">
        <v>20</v>
      </c>
      <c r="H1643" s="29">
        <v>4423.6000000000004</v>
      </c>
      <c r="I1643" s="19" t="s">
        <v>21</v>
      </c>
      <c r="J1643" s="88">
        <v>780.63</v>
      </c>
      <c r="K1643" s="123"/>
      <c r="L1643" s="88">
        <v>0</v>
      </c>
      <c r="M1643" s="59">
        <f t="shared" si="47"/>
        <v>5204.2300000000005</v>
      </c>
      <c r="N1643" s="87">
        <v>45926</v>
      </c>
      <c r="O1643" s="19" t="s">
        <v>955</v>
      </c>
    </row>
    <row r="1644" spans="2:15">
      <c r="B1644" s="30" t="s">
        <v>2399</v>
      </c>
      <c r="C1644" s="18" t="s">
        <v>740</v>
      </c>
      <c r="D1644" s="169" t="s">
        <v>19</v>
      </c>
      <c r="E1644" s="144" t="str">
        <f>VLOOKUP(D1644,'pomocna tabulka'!$B$2:$D$12,3,0)</f>
        <v>Úrad vlády SR</v>
      </c>
      <c r="F1644" s="152" t="str">
        <f>+IFERROR(VLOOKUP(VALUE(MID($B1644,11,1)),'pomocna tabulka'!$F$2:$G$7,2,0),"")</f>
        <v>Zálohová platba</v>
      </c>
      <c r="G1644" s="19" t="s">
        <v>20</v>
      </c>
      <c r="H1644" s="29">
        <v>30024.97</v>
      </c>
      <c r="I1644" s="19" t="s">
        <v>21</v>
      </c>
      <c r="J1644" s="88">
        <v>5298.52</v>
      </c>
      <c r="K1644" s="123"/>
      <c r="L1644" s="88">
        <v>0</v>
      </c>
      <c r="M1644" s="59">
        <f t="shared" si="47"/>
        <v>35323.490000000005</v>
      </c>
      <c r="N1644" s="87">
        <v>45929</v>
      </c>
      <c r="O1644" s="19" t="s">
        <v>955</v>
      </c>
    </row>
    <row r="1645" spans="2:15">
      <c r="B1645" s="30" t="s">
        <v>2400</v>
      </c>
      <c r="C1645" s="18" t="s">
        <v>2401</v>
      </c>
      <c r="D1645" s="169" t="s">
        <v>29</v>
      </c>
      <c r="E1645" s="144" t="str">
        <f>VLOOKUP(D1645,'pomocna tabulka'!$B$2:$D$12,3,0)</f>
        <v>MIRRI SR</v>
      </c>
      <c r="F1645" s="152" t="str">
        <f>+IFERROR(VLOOKUP(VALUE(MID($B1645,11,1)),'pomocna tabulka'!$F$2:$G$7,2,0),"")</f>
        <v>Zálohová platba</v>
      </c>
      <c r="G1645" s="19" t="s">
        <v>30</v>
      </c>
      <c r="H1645" s="29">
        <v>188149.4</v>
      </c>
      <c r="I1645" s="19" t="s">
        <v>31</v>
      </c>
      <c r="J1645" s="88">
        <v>15494.66</v>
      </c>
      <c r="K1645" s="123"/>
      <c r="L1645" s="88">
        <v>0</v>
      </c>
      <c r="M1645" s="59">
        <f t="shared" si="47"/>
        <v>203644.06</v>
      </c>
      <c r="N1645" s="87">
        <v>45929</v>
      </c>
      <c r="O1645" s="19" t="s">
        <v>955</v>
      </c>
    </row>
    <row r="1646" spans="2:15">
      <c r="B1646" s="30" t="s">
        <v>2402</v>
      </c>
      <c r="C1646" s="18" t="s">
        <v>1171</v>
      </c>
      <c r="D1646" s="169" t="s">
        <v>29</v>
      </c>
      <c r="E1646" s="144" t="str">
        <f>VLOOKUP(D1646,'pomocna tabulka'!$B$2:$D$12,3,0)</f>
        <v>MIRRI SR</v>
      </c>
      <c r="F1646" s="152" t="str">
        <f>+IFERROR(VLOOKUP(VALUE(MID($B1646,11,1)),'pomocna tabulka'!$F$2:$G$7,2,0),"")</f>
        <v>Predfinancovanie</v>
      </c>
      <c r="G1646" s="19" t="s">
        <v>30</v>
      </c>
      <c r="H1646" s="29">
        <v>51809.1</v>
      </c>
      <c r="I1646" s="19" t="s">
        <v>31</v>
      </c>
      <c r="J1646" s="88">
        <v>4266.63</v>
      </c>
      <c r="K1646" s="123"/>
      <c r="L1646" s="88">
        <v>0</v>
      </c>
      <c r="M1646" s="59">
        <f t="shared" si="47"/>
        <v>56075.729999999996</v>
      </c>
      <c r="N1646" s="87">
        <v>45929</v>
      </c>
      <c r="O1646" s="19" t="s">
        <v>955</v>
      </c>
    </row>
    <row r="1647" spans="2:15">
      <c r="B1647" s="30" t="s">
        <v>2403</v>
      </c>
      <c r="C1647" s="18" t="s">
        <v>2404</v>
      </c>
      <c r="D1647" s="169" t="s">
        <v>29</v>
      </c>
      <c r="E1647" s="144" t="str">
        <f>VLOOKUP(D1647,'pomocna tabulka'!$B$2:$D$12,3,0)</f>
        <v>MIRRI SR</v>
      </c>
      <c r="F1647" s="152" t="str">
        <f>+IFERROR(VLOOKUP(VALUE(MID($B1647,11,1)),'pomocna tabulka'!$F$2:$G$7,2,0),"")</f>
        <v>Zálohová platba</v>
      </c>
      <c r="G1647" s="19" t="s">
        <v>30</v>
      </c>
      <c r="H1647" s="29">
        <v>111222.01</v>
      </c>
      <c r="I1647" s="19" t="s">
        <v>31</v>
      </c>
      <c r="J1647" s="88">
        <v>9159.4599999999991</v>
      </c>
      <c r="K1647" s="123"/>
      <c r="L1647" s="88">
        <v>0</v>
      </c>
      <c r="M1647" s="59">
        <f t="shared" si="47"/>
        <v>120381.47</v>
      </c>
      <c r="N1647" s="87">
        <v>45929</v>
      </c>
      <c r="O1647" s="19" t="s">
        <v>955</v>
      </c>
    </row>
    <row r="1648" spans="2:15">
      <c r="B1648" s="30" t="s">
        <v>2405</v>
      </c>
      <c r="C1648" s="18" t="s">
        <v>504</v>
      </c>
      <c r="D1648" s="169" t="s">
        <v>19</v>
      </c>
      <c r="E1648" s="144" t="str">
        <f>VLOOKUP(D1648,'pomocna tabulka'!$B$2:$D$12,3,0)</f>
        <v>Úrad vlády SR</v>
      </c>
      <c r="F1648" s="152" t="str">
        <f>+IFERROR(VLOOKUP(VALUE(MID($B1648,11,1)),'pomocna tabulka'!$F$2:$G$7,2,0),"")</f>
        <v>Zálohová platba</v>
      </c>
      <c r="G1648" s="19" t="s">
        <v>20</v>
      </c>
      <c r="H1648" s="29">
        <v>586589.5</v>
      </c>
      <c r="I1648" s="19" t="s">
        <v>21</v>
      </c>
      <c r="J1648" s="88">
        <v>113410.5</v>
      </c>
      <c r="K1648" s="123"/>
      <c r="L1648" s="88">
        <v>0</v>
      </c>
      <c r="M1648" s="59">
        <f t="shared" si="47"/>
        <v>700000</v>
      </c>
      <c r="N1648" s="87">
        <v>45929</v>
      </c>
      <c r="O1648" s="148" t="s">
        <v>36</v>
      </c>
    </row>
    <row r="1649" spans="2:15">
      <c r="B1649" s="30" t="s">
        <v>2406</v>
      </c>
      <c r="C1649" s="18" t="s">
        <v>683</v>
      </c>
      <c r="D1649" s="169" t="s">
        <v>19</v>
      </c>
      <c r="E1649" s="144" t="str">
        <f>VLOOKUP(D1649,'pomocna tabulka'!$B$2:$D$12,3,0)</f>
        <v>Úrad vlády SR</v>
      </c>
      <c r="F1649" s="152" t="str">
        <f>+IFERROR(VLOOKUP(VALUE(MID($B1649,11,1)),'pomocna tabulka'!$F$2:$G$7,2,0),"")</f>
        <v>Priebežná platba</v>
      </c>
      <c r="G1649" s="19" t="s">
        <v>20</v>
      </c>
      <c r="H1649" s="113">
        <v>4903.28</v>
      </c>
      <c r="I1649" s="19" t="s">
        <v>21</v>
      </c>
      <c r="J1649" s="88">
        <v>865.28</v>
      </c>
      <c r="K1649" s="123"/>
      <c r="L1649" s="88">
        <v>0</v>
      </c>
      <c r="M1649" s="59">
        <f t="shared" si="47"/>
        <v>5768.5599999999995</v>
      </c>
      <c r="N1649" s="87">
        <v>45929</v>
      </c>
      <c r="O1649" s="19" t="s">
        <v>955</v>
      </c>
    </row>
    <row r="1650" spans="2:15">
      <c r="B1650" s="30" t="s">
        <v>2407</v>
      </c>
      <c r="C1650" s="18" t="s">
        <v>91</v>
      </c>
      <c r="D1650" s="169" t="s">
        <v>19</v>
      </c>
      <c r="E1650" s="144" t="str">
        <f>VLOOKUP(D1650,'pomocna tabulka'!$B$2:$D$12,3,0)</f>
        <v>Úrad vlády SR</v>
      </c>
      <c r="F1650" s="152" t="str">
        <f>+IFERROR(VLOOKUP(VALUE(MID($B1650,11,1)),'pomocna tabulka'!$F$2:$G$7,2,0),"")</f>
        <v>Zálohová platba</v>
      </c>
      <c r="G1650" s="19" t="s">
        <v>20</v>
      </c>
      <c r="H1650" s="29">
        <v>25500</v>
      </c>
      <c r="I1650" s="19" t="s">
        <v>21</v>
      </c>
      <c r="J1650" s="88">
        <v>4500</v>
      </c>
      <c r="K1650" s="123"/>
      <c r="L1650" s="88">
        <v>0</v>
      </c>
      <c r="M1650" s="59">
        <f t="shared" si="47"/>
        <v>30000</v>
      </c>
      <c r="N1650" s="87">
        <v>45930</v>
      </c>
      <c r="O1650" s="19" t="s">
        <v>955</v>
      </c>
    </row>
    <row r="1651" spans="2:15">
      <c r="B1651" s="30" t="s">
        <v>2408</v>
      </c>
      <c r="C1651" s="18" t="s">
        <v>2383</v>
      </c>
      <c r="D1651" s="169" t="s">
        <v>314</v>
      </c>
      <c r="E1651" s="144" t="str">
        <f>VLOOKUP(D1651,'pomocna tabulka'!$B$2:$D$12,3,0)</f>
        <v xml:space="preserve">Slovenská inovačná a energetická agentúra </v>
      </c>
      <c r="F1651" s="152" t="str">
        <f>+IFERROR(VLOOKUP(VALUE(MID($B1651,11,1)),'pomocna tabulka'!$F$2:$G$7,2,0),"")</f>
        <v>Priebežná platba</v>
      </c>
      <c r="G1651" s="19" t="s">
        <v>315</v>
      </c>
      <c r="H1651" s="29">
        <v>1718.7</v>
      </c>
      <c r="I1651" s="19" t="s">
        <v>31</v>
      </c>
      <c r="J1651" s="88">
        <v>2578.0500000000002</v>
      </c>
      <c r="K1651" s="123"/>
      <c r="L1651" s="88">
        <v>0</v>
      </c>
      <c r="M1651" s="59">
        <f t="shared" si="47"/>
        <v>4296.75</v>
      </c>
      <c r="N1651" s="87">
        <v>45930</v>
      </c>
      <c r="O1651" s="19" t="s">
        <v>955</v>
      </c>
    </row>
    <row r="1652" spans="2:15" ht="26.25">
      <c r="B1652" s="30" t="s">
        <v>2409</v>
      </c>
      <c r="C1652" s="18" t="s">
        <v>2410</v>
      </c>
      <c r="D1652" s="169" t="s">
        <v>29</v>
      </c>
      <c r="E1652" s="144" t="str">
        <f>VLOOKUP(D1652,'pomocna tabulka'!$B$2:$D$12,3,0)</f>
        <v>MIRRI SR</v>
      </c>
      <c r="F1652" s="152" t="str">
        <f>+IFERROR(VLOOKUP(VALUE(MID($B1652,11,1)),'pomocna tabulka'!$F$2:$G$7,2,0),"")</f>
        <v>Zálohová platba</v>
      </c>
      <c r="G1652" s="19" t="s">
        <v>30</v>
      </c>
      <c r="H1652" s="29">
        <v>96455.51</v>
      </c>
      <c r="I1652" s="19" t="s">
        <v>31</v>
      </c>
      <c r="J1652" s="88">
        <v>7943.39</v>
      </c>
      <c r="K1652" s="123"/>
      <c r="L1652" s="88">
        <v>0</v>
      </c>
      <c r="M1652" s="59">
        <f t="shared" si="47"/>
        <v>104398.9</v>
      </c>
      <c r="N1652" s="87">
        <v>45930</v>
      </c>
      <c r="O1652" s="19" t="s">
        <v>955</v>
      </c>
    </row>
    <row r="1653" spans="2:15">
      <c r="B1653" s="30" t="s">
        <v>2411</v>
      </c>
      <c r="C1653" s="18" t="s">
        <v>2412</v>
      </c>
      <c r="D1653" s="169" t="s">
        <v>29</v>
      </c>
      <c r="E1653" s="144" t="str">
        <f>VLOOKUP(D1653,'pomocna tabulka'!$B$2:$D$12,3,0)</f>
        <v>MIRRI SR</v>
      </c>
      <c r="F1653" s="152" t="str">
        <f>+IFERROR(VLOOKUP(VALUE(MID($B1653,11,1)),'pomocna tabulka'!$F$2:$G$7,2,0),"")</f>
        <v>Predfinancovanie</v>
      </c>
      <c r="G1653" s="19" t="s">
        <v>197</v>
      </c>
      <c r="H1653" s="29">
        <v>173955.12</v>
      </c>
      <c r="I1653" s="19" t="s">
        <v>198</v>
      </c>
      <c r="J1653" s="88">
        <v>14325.72</v>
      </c>
      <c r="K1653" s="123"/>
      <c r="L1653" s="88">
        <v>0</v>
      </c>
      <c r="M1653" s="59">
        <f t="shared" si="47"/>
        <v>188280.84</v>
      </c>
      <c r="N1653" s="87">
        <v>45930</v>
      </c>
      <c r="O1653" s="19" t="s">
        <v>955</v>
      </c>
    </row>
    <row r="1654" spans="2:15">
      <c r="B1654" s="30" t="s">
        <v>2413</v>
      </c>
      <c r="C1654" s="18" t="s">
        <v>78</v>
      </c>
      <c r="D1654" s="169" t="s">
        <v>19</v>
      </c>
      <c r="E1654" s="144" t="str">
        <f>VLOOKUP(D1654,'pomocna tabulka'!$B$2:$D$12,3,0)</f>
        <v>Úrad vlády SR</v>
      </c>
      <c r="F1654" s="152" t="str">
        <f>+IFERROR(VLOOKUP(VALUE(MID($B1654,11,1)),'pomocna tabulka'!$F$2:$G$7,2,0),"")</f>
        <v>Zálohová platba</v>
      </c>
      <c r="G1654" s="19" t="s">
        <v>20</v>
      </c>
      <c r="H1654" s="29">
        <v>85000</v>
      </c>
      <c r="I1654" s="19" t="s">
        <v>21</v>
      </c>
      <c r="J1654" s="88">
        <v>15000</v>
      </c>
      <c r="K1654" s="123"/>
      <c r="L1654" s="88">
        <v>0</v>
      </c>
      <c r="M1654" s="59">
        <f t="shared" si="47"/>
        <v>100000</v>
      </c>
      <c r="N1654" s="87">
        <v>45930</v>
      </c>
      <c r="O1654" s="19" t="s">
        <v>955</v>
      </c>
    </row>
    <row r="1655" spans="2:15">
      <c r="B1655" s="30" t="s">
        <v>2414</v>
      </c>
      <c r="C1655" s="18" t="s">
        <v>752</v>
      </c>
      <c r="D1655" s="169" t="s">
        <v>19</v>
      </c>
      <c r="E1655" s="134" t="str">
        <f>VLOOKUP(D1655,'pomocna tabulka'!$B$2:$D$12,3,0)</f>
        <v>Úrad vlády SR</v>
      </c>
      <c r="F1655" s="150" t="str">
        <f>+IFERROR(VLOOKUP(VALUE(MID($B1655,11,1)),'pomocna tabulka'!$F$2:$G$7,2,0),"")</f>
        <v>Zálohová platba</v>
      </c>
      <c r="G1655" s="19" t="s">
        <v>20</v>
      </c>
      <c r="H1655" s="29">
        <v>85000</v>
      </c>
      <c r="I1655" s="19" t="s">
        <v>21</v>
      </c>
      <c r="J1655" s="88">
        <v>15000</v>
      </c>
      <c r="K1655" s="123"/>
      <c r="L1655" s="88">
        <v>0</v>
      </c>
      <c r="M1655" s="59">
        <f t="shared" si="47"/>
        <v>100000</v>
      </c>
      <c r="N1655" s="87">
        <v>45930</v>
      </c>
      <c r="O1655" s="19" t="s">
        <v>955</v>
      </c>
    </row>
    <row r="1656" spans="2:15">
      <c r="B1656" s="30" t="s">
        <v>2415</v>
      </c>
      <c r="C1656" s="18" t="s">
        <v>2416</v>
      </c>
      <c r="D1656" s="169" t="s">
        <v>314</v>
      </c>
      <c r="E1656" s="144" t="str">
        <f>VLOOKUP(D1656,'pomocna tabulka'!$B$2:$D$12,3,0)</f>
        <v xml:space="preserve">Slovenská inovačná a energetická agentúra </v>
      </c>
      <c r="F1656" s="152" t="str">
        <f>+IFERROR(VLOOKUP(VALUE(MID($B1656,11,1)),'pomocna tabulka'!$F$2:$G$7,2,0),"")</f>
        <v>Priebežná platba</v>
      </c>
      <c r="G1656" s="19" t="s">
        <v>315</v>
      </c>
      <c r="H1656" s="29">
        <v>20315.34</v>
      </c>
      <c r="I1656" s="19" t="s">
        <v>31</v>
      </c>
      <c r="J1656" s="88">
        <v>3585.06</v>
      </c>
      <c r="K1656" s="123"/>
      <c r="L1656" s="88">
        <v>0</v>
      </c>
      <c r="M1656" s="59">
        <f t="shared" si="47"/>
        <v>23900.400000000001</v>
      </c>
      <c r="N1656" s="87">
        <v>45930</v>
      </c>
      <c r="O1656" s="19" t="s">
        <v>955</v>
      </c>
    </row>
    <row r="1657" spans="2:15">
      <c r="B1657" s="30" t="s">
        <v>2417</v>
      </c>
      <c r="C1657" s="18" t="s">
        <v>537</v>
      </c>
      <c r="D1657" s="169" t="s">
        <v>19</v>
      </c>
      <c r="E1657" s="144" t="str">
        <f>VLOOKUP(D1657,'pomocna tabulka'!$B$2:$D$12,3,0)</f>
        <v>Úrad vlády SR</v>
      </c>
      <c r="F1657" s="152" t="str">
        <f>+IFERROR(VLOOKUP(VALUE(MID($B1657,11,1)),'pomocna tabulka'!$F$2:$G$7,2,0),"")</f>
        <v>Priebežná platba</v>
      </c>
      <c r="G1657" s="19" t="s">
        <v>20</v>
      </c>
      <c r="H1657" s="29">
        <v>14709.97</v>
      </c>
      <c r="I1657" s="19" t="s">
        <v>21</v>
      </c>
      <c r="J1657" s="88">
        <v>2595.88</v>
      </c>
      <c r="K1657" s="123"/>
      <c r="L1657" s="88">
        <v>0</v>
      </c>
      <c r="M1657" s="59">
        <f t="shared" si="47"/>
        <v>17305.849999999999</v>
      </c>
      <c r="N1657" s="87">
        <v>45930</v>
      </c>
      <c r="O1657" s="19" t="s">
        <v>955</v>
      </c>
    </row>
    <row r="1658" spans="2:15">
      <c r="B1658" s="30" t="s">
        <v>2418</v>
      </c>
      <c r="C1658" s="18" t="s">
        <v>537</v>
      </c>
      <c r="D1658" s="169" t="s">
        <v>19</v>
      </c>
      <c r="E1658" s="144" t="str">
        <f>VLOOKUP(D1658,'pomocna tabulka'!$B$2:$D$12,3,0)</f>
        <v>Úrad vlády SR</v>
      </c>
      <c r="F1658" s="152" t="str">
        <f>+IFERROR(VLOOKUP(VALUE(MID($B1658,11,1)),'pomocna tabulka'!$F$2:$G$7,2,0),"")</f>
        <v>Priebežná platba</v>
      </c>
      <c r="G1658" s="19" t="s">
        <v>20</v>
      </c>
      <c r="H1658" s="29">
        <v>14603.32</v>
      </c>
      <c r="I1658" s="19" t="s">
        <v>21</v>
      </c>
      <c r="J1658" s="88">
        <v>2577.06</v>
      </c>
      <c r="K1658" s="123"/>
      <c r="L1658" s="88">
        <v>0</v>
      </c>
      <c r="M1658" s="59">
        <f t="shared" si="47"/>
        <v>17180.38</v>
      </c>
      <c r="N1658" s="87">
        <v>45930</v>
      </c>
      <c r="O1658" s="19" t="s">
        <v>955</v>
      </c>
    </row>
    <row r="1659" spans="2:15">
      <c r="B1659" s="30" t="s">
        <v>2419</v>
      </c>
      <c r="C1659" s="18" t="s">
        <v>436</v>
      </c>
      <c r="D1659" s="170" t="s">
        <v>19</v>
      </c>
      <c r="E1659" s="134" t="str">
        <f>VLOOKUP(D1659,'pomocna tabulka'!$B$2:$D$12,3,0)</f>
        <v>Úrad vlády SR</v>
      </c>
      <c r="F1659" s="150" t="str">
        <f>+IFERROR(VLOOKUP(VALUE(MID($B1659,11,1)),'pomocna tabulka'!$F$2:$G$7,2,0),"")</f>
        <v>Priebežná platba</v>
      </c>
      <c r="G1659" s="19" t="s">
        <v>20</v>
      </c>
      <c r="H1659" s="29">
        <v>4853.6899999999996</v>
      </c>
      <c r="I1659" s="19" t="s">
        <v>21</v>
      </c>
      <c r="J1659" s="88">
        <v>856.53</v>
      </c>
      <c r="K1659" s="123"/>
      <c r="L1659" s="88">
        <v>0</v>
      </c>
      <c r="M1659" s="59">
        <f t="shared" si="47"/>
        <v>5710.2199999999993</v>
      </c>
      <c r="N1659" s="87">
        <v>45930</v>
      </c>
      <c r="O1659" s="19" t="s">
        <v>955</v>
      </c>
    </row>
    <row r="1660" spans="2:15">
      <c r="B1660" s="30" t="s">
        <v>2420</v>
      </c>
      <c r="C1660" s="18" t="s">
        <v>2421</v>
      </c>
      <c r="D1660" s="169" t="s">
        <v>29</v>
      </c>
      <c r="E1660" s="144" t="str">
        <f>VLOOKUP(D1660,'pomocna tabulka'!$B$2:$D$12,3,0)</f>
        <v>MIRRI SR</v>
      </c>
      <c r="F1660" s="152" t="str">
        <f>+IFERROR(VLOOKUP(VALUE(MID($B1660,11,1)),'pomocna tabulka'!$F$2:$G$7,2,0),"")</f>
        <v>Zálohová platba</v>
      </c>
      <c r="G1660" s="19" t="s">
        <v>30</v>
      </c>
      <c r="H1660" s="29">
        <v>97661.87</v>
      </c>
      <c r="I1660" s="19" t="s">
        <v>31</v>
      </c>
      <c r="J1660" s="88">
        <v>33054.21</v>
      </c>
      <c r="K1660" s="123"/>
      <c r="L1660" s="88">
        <v>0</v>
      </c>
      <c r="M1660" s="59">
        <f t="shared" si="47"/>
        <v>130716.07999999999</v>
      </c>
      <c r="N1660" s="87">
        <v>45930</v>
      </c>
      <c r="O1660" s="19" t="s">
        <v>955</v>
      </c>
    </row>
    <row r="1661" spans="2:15">
      <c r="B1661" s="30" t="s">
        <v>2422</v>
      </c>
      <c r="C1661" s="18" t="s">
        <v>248</v>
      </c>
      <c r="D1661" s="169" t="s">
        <v>19</v>
      </c>
      <c r="E1661" s="144" t="str">
        <f>VLOOKUP(D1661,'pomocna tabulka'!$B$2:$D$12,3,0)</f>
        <v>Úrad vlády SR</v>
      </c>
      <c r="F1661" s="152" t="str">
        <f>+IFERROR(VLOOKUP(VALUE(MID($B1661,11,1)),'pomocna tabulka'!$F$2:$G$7,2,0),"")</f>
        <v>Priebežná platba</v>
      </c>
      <c r="G1661" s="19" t="s">
        <v>20</v>
      </c>
      <c r="H1661" s="29">
        <v>29419.96</v>
      </c>
      <c r="I1661" s="19" t="s">
        <v>21</v>
      </c>
      <c r="J1661" s="88">
        <v>5191.76</v>
      </c>
      <c r="K1661" s="123"/>
      <c r="L1661" s="88">
        <v>0</v>
      </c>
      <c r="M1661" s="59">
        <f t="shared" si="47"/>
        <v>34611.72</v>
      </c>
      <c r="N1661" s="87">
        <v>45930</v>
      </c>
      <c r="O1661" s="19" t="s">
        <v>955</v>
      </c>
    </row>
    <row r="1662" spans="2:15">
      <c r="B1662" s="30" t="s">
        <v>2423</v>
      </c>
      <c r="C1662" s="18" t="s">
        <v>130</v>
      </c>
      <c r="D1662" s="169" t="s">
        <v>19</v>
      </c>
      <c r="E1662" s="144" t="str">
        <f>VLOOKUP(D1662,'pomocna tabulka'!$B$2:$D$12,3,0)</f>
        <v>Úrad vlády SR</v>
      </c>
      <c r="F1662" s="152" t="str">
        <f>+IFERROR(VLOOKUP(VALUE(MID($B1662,11,1)),'pomocna tabulka'!$F$2:$G$7,2,0),"")</f>
        <v>Priebežná platba</v>
      </c>
      <c r="G1662" s="19" t="s">
        <v>20</v>
      </c>
      <c r="H1662" s="29">
        <v>4903.29</v>
      </c>
      <c r="I1662" s="19" t="s">
        <v>21</v>
      </c>
      <c r="J1662" s="88">
        <v>865.29</v>
      </c>
      <c r="K1662" s="123"/>
      <c r="L1662" s="88">
        <v>0</v>
      </c>
      <c r="M1662" s="59">
        <f t="shared" si="47"/>
        <v>5768.58</v>
      </c>
      <c r="N1662" s="87">
        <v>45930</v>
      </c>
      <c r="O1662" s="19" t="s">
        <v>955</v>
      </c>
    </row>
    <row r="1663" spans="2:15">
      <c r="B1663" s="30" t="s">
        <v>2424</v>
      </c>
      <c r="C1663" s="18" t="s">
        <v>652</v>
      </c>
      <c r="D1663" s="169" t="s">
        <v>19</v>
      </c>
      <c r="E1663" s="134" t="str">
        <f>VLOOKUP(D1663,'pomocna tabulka'!$B$2:$D$12,3,0)</f>
        <v>Úrad vlády SR</v>
      </c>
      <c r="F1663" s="150" t="str">
        <f>+IFERROR(VLOOKUP(VALUE(MID($B1663,11,1)),'pomocna tabulka'!$F$2:$G$7,2,0),"")</f>
        <v>Priebežná platba</v>
      </c>
      <c r="G1663" s="19" t="s">
        <v>20</v>
      </c>
      <c r="H1663" s="29">
        <v>17062.419999999998</v>
      </c>
      <c r="I1663" s="19" t="s">
        <v>21</v>
      </c>
      <c r="J1663" s="88">
        <v>3011.02</v>
      </c>
      <c r="K1663" s="123"/>
      <c r="L1663" s="88">
        <v>0</v>
      </c>
      <c r="M1663" s="59">
        <f t="shared" si="47"/>
        <v>20073.439999999999</v>
      </c>
      <c r="N1663" s="87">
        <v>45930</v>
      </c>
      <c r="O1663" s="19" t="s">
        <v>955</v>
      </c>
    </row>
    <row r="1664" spans="2:15">
      <c r="B1664" s="30" t="s">
        <v>2425</v>
      </c>
      <c r="C1664" s="18" t="s">
        <v>107</v>
      </c>
      <c r="D1664" s="169" t="s">
        <v>19</v>
      </c>
      <c r="E1664" s="144" t="str">
        <f>VLOOKUP(D1664,'pomocna tabulka'!$B$2:$D$12,3,0)</f>
        <v>Úrad vlády SR</v>
      </c>
      <c r="F1664" s="152" t="str">
        <f>+IFERROR(VLOOKUP(VALUE(MID($B1664,11,1)),'pomocna tabulka'!$F$2:$G$7,2,0),"")</f>
        <v>Priebežná platba</v>
      </c>
      <c r="G1664" s="19" t="s">
        <v>20</v>
      </c>
      <c r="H1664" s="29">
        <v>2451.64</v>
      </c>
      <c r="I1664" s="19" t="s">
        <v>21</v>
      </c>
      <c r="J1664" s="88">
        <v>432.64</v>
      </c>
      <c r="K1664" s="123"/>
      <c r="L1664" s="88">
        <v>0</v>
      </c>
      <c r="M1664" s="59">
        <f t="shared" si="47"/>
        <v>2884.2799999999997</v>
      </c>
      <c r="N1664" s="87">
        <v>45931</v>
      </c>
      <c r="O1664" s="19" t="s">
        <v>955</v>
      </c>
    </row>
    <row r="1665" spans="2:15">
      <c r="B1665" s="30" t="s">
        <v>2426</v>
      </c>
      <c r="C1665" s="18" t="s">
        <v>89</v>
      </c>
      <c r="D1665" s="169" t="s">
        <v>19</v>
      </c>
      <c r="E1665" s="144" t="str">
        <f>VLOOKUP(D1665,'pomocna tabulka'!$B$2:$D$12,3,0)</f>
        <v>Úrad vlády SR</v>
      </c>
      <c r="F1665" s="152" t="str">
        <f>+IFERROR(VLOOKUP(VALUE(MID($B1665,11,1)),'pomocna tabulka'!$F$2:$G$7,2,0),"")</f>
        <v>Priebežná platba</v>
      </c>
      <c r="G1665" s="19" t="s">
        <v>20</v>
      </c>
      <c r="H1665" s="29">
        <v>9757.06</v>
      </c>
      <c r="I1665" s="19" t="s">
        <v>21</v>
      </c>
      <c r="J1665" s="88">
        <v>1721.83</v>
      </c>
      <c r="K1665" s="123"/>
      <c r="L1665" s="88">
        <v>0</v>
      </c>
      <c r="M1665" s="59">
        <f t="shared" si="47"/>
        <v>11478.89</v>
      </c>
      <c r="N1665" s="87">
        <v>45931</v>
      </c>
      <c r="O1665" s="19" t="s">
        <v>955</v>
      </c>
    </row>
    <row r="1666" spans="2:15">
      <c r="B1666" s="30" t="s">
        <v>2427</v>
      </c>
      <c r="C1666" s="18" t="s">
        <v>2416</v>
      </c>
      <c r="D1666" s="169" t="s">
        <v>314</v>
      </c>
      <c r="E1666" s="144" t="str">
        <f>VLOOKUP(D1666,'pomocna tabulka'!$B$2:$D$12,3,0)</f>
        <v xml:space="preserve">Slovenská inovačná a energetická agentúra </v>
      </c>
      <c r="F1666" s="152" t="str">
        <f>+IFERROR(VLOOKUP(VALUE(MID($B1666,11,1)),'pomocna tabulka'!$F$2:$G$7,2,0),"")</f>
        <v>Predfinancovanie</v>
      </c>
      <c r="G1666" s="19" t="s">
        <v>315</v>
      </c>
      <c r="H1666" s="29">
        <v>136821.69</v>
      </c>
      <c r="I1666" s="19" t="s">
        <v>31</v>
      </c>
      <c r="J1666" s="88">
        <v>24145</v>
      </c>
      <c r="K1666" s="123"/>
      <c r="L1666" s="88">
        <v>0</v>
      </c>
      <c r="M1666" s="59">
        <f t="shared" si="47"/>
        <v>160966.69</v>
      </c>
      <c r="N1666" s="87">
        <v>45931</v>
      </c>
      <c r="O1666" s="19" t="s">
        <v>955</v>
      </c>
    </row>
    <row r="1667" spans="2:15">
      <c r="B1667" s="30" t="s">
        <v>2428</v>
      </c>
      <c r="C1667" s="18" t="s">
        <v>128</v>
      </c>
      <c r="D1667" s="169" t="s">
        <v>19</v>
      </c>
      <c r="E1667" s="144" t="str">
        <f>VLOOKUP(D1667,'pomocna tabulka'!$B$2:$D$12,3,0)</f>
        <v>Úrad vlády SR</v>
      </c>
      <c r="F1667" s="152" t="str">
        <f>+IFERROR(VLOOKUP(VALUE(MID($B1667,11,1)),'pomocna tabulka'!$F$2:$G$7,2,0),"")</f>
        <v>Zálohová platba</v>
      </c>
      <c r="G1667" s="19" t="s">
        <v>20</v>
      </c>
      <c r="H1667" s="29">
        <v>13600</v>
      </c>
      <c r="I1667" s="19" t="s">
        <v>21</v>
      </c>
      <c r="J1667" s="88">
        <v>2400</v>
      </c>
      <c r="K1667" s="123"/>
      <c r="L1667" s="88">
        <v>0</v>
      </c>
      <c r="M1667" s="59">
        <f t="shared" si="47"/>
        <v>16000</v>
      </c>
      <c r="N1667" s="87">
        <v>45931</v>
      </c>
      <c r="O1667" s="19" t="s">
        <v>955</v>
      </c>
    </row>
    <row r="1668" spans="2:15">
      <c r="B1668" s="30" t="s">
        <v>2429</v>
      </c>
      <c r="C1668" s="18" t="s">
        <v>186</v>
      </c>
      <c r="D1668" s="169" t="s">
        <v>19</v>
      </c>
      <c r="E1668" s="144" t="str">
        <f>VLOOKUP(D1668,'pomocna tabulka'!$B$2:$D$12,3,0)</f>
        <v>Úrad vlády SR</v>
      </c>
      <c r="F1668" s="152" t="str">
        <f>+IFERROR(VLOOKUP(VALUE(MID($B1668,11,1)),'pomocna tabulka'!$F$2:$G$7,2,0),"")</f>
        <v>Priebežná platba</v>
      </c>
      <c r="G1668" s="19" t="s">
        <v>20</v>
      </c>
      <c r="H1668" s="29">
        <v>9757.07</v>
      </c>
      <c r="I1668" s="19" t="s">
        <v>21</v>
      </c>
      <c r="J1668" s="88">
        <v>1721.84</v>
      </c>
      <c r="K1668" s="123"/>
      <c r="L1668" s="88">
        <v>0</v>
      </c>
      <c r="M1668" s="59">
        <f t="shared" si="47"/>
        <v>11478.91</v>
      </c>
      <c r="N1668" s="87">
        <v>45931</v>
      </c>
      <c r="O1668" s="19" t="s">
        <v>955</v>
      </c>
    </row>
    <row r="1669" spans="2:15">
      <c r="B1669" s="30" t="s">
        <v>2430</v>
      </c>
      <c r="C1669" s="18" t="s">
        <v>353</v>
      </c>
      <c r="D1669" s="169" t="s">
        <v>19</v>
      </c>
      <c r="E1669" s="144" t="str">
        <f>VLOOKUP(D1669,'pomocna tabulka'!$B$2:$D$12,3,0)</f>
        <v>Úrad vlády SR</v>
      </c>
      <c r="F1669" s="152" t="str">
        <f>+IFERROR(VLOOKUP(VALUE(MID($B1669,11,1)),'pomocna tabulka'!$F$2:$G$7,2,0),"")</f>
        <v>Priebežná platba</v>
      </c>
      <c r="G1669" s="19" t="s">
        <v>20</v>
      </c>
      <c r="H1669" s="29">
        <v>4903.33</v>
      </c>
      <c r="I1669" s="19" t="s">
        <v>21</v>
      </c>
      <c r="J1669" s="88">
        <v>865.29</v>
      </c>
      <c r="K1669" s="123"/>
      <c r="L1669" s="88">
        <v>0</v>
      </c>
      <c r="M1669" s="59">
        <f t="shared" si="47"/>
        <v>5768.62</v>
      </c>
      <c r="N1669" s="87">
        <v>45931</v>
      </c>
      <c r="O1669" s="19" t="s">
        <v>955</v>
      </c>
    </row>
    <row r="1670" spans="2:15">
      <c r="B1670" s="30" t="s">
        <v>2431</v>
      </c>
      <c r="C1670" s="18" t="s">
        <v>665</v>
      </c>
      <c r="D1670" s="169" t="s">
        <v>19</v>
      </c>
      <c r="E1670" s="144" t="str">
        <f>VLOOKUP(D1670,'pomocna tabulka'!$B$2:$D$12,3,0)</f>
        <v>Úrad vlády SR</v>
      </c>
      <c r="F1670" s="152" t="str">
        <f>+IFERROR(VLOOKUP(VALUE(MID($B1670,11,1)),'pomocna tabulka'!$F$2:$G$7,2,0),"")</f>
        <v>Zálohová platba</v>
      </c>
      <c r="G1670" s="19" t="s">
        <v>20</v>
      </c>
      <c r="H1670" s="29">
        <v>19550</v>
      </c>
      <c r="I1670" s="19" t="s">
        <v>21</v>
      </c>
      <c r="J1670" s="88">
        <v>3450</v>
      </c>
      <c r="K1670" s="123"/>
      <c r="L1670" s="88">
        <v>0</v>
      </c>
      <c r="M1670" s="59">
        <f t="shared" si="47"/>
        <v>23000</v>
      </c>
      <c r="N1670" s="87">
        <v>45931</v>
      </c>
      <c r="O1670" s="19" t="s">
        <v>955</v>
      </c>
    </row>
    <row r="1671" spans="2:15">
      <c r="B1671" s="30" t="s">
        <v>2432</v>
      </c>
      <c r="C1671" s="18" t="s">
        <v>1564</v>
      </c>
      <c r="D1671" s="169" t="s">
        <v>19</v>
      </c>
      <c r="E1671" s="144" t="str">
        <f>VLOOKUP(D1671,'pomocna tabulka'!$B$2:$D$12,3,0)</f>
        <v>Úrad vlády SR</v>
      </c>
      <c r="F1671" s="152" t="str">
        <f>+IFERROR(VLOOKUP(VALUE(MID($B1671,11,1)),'pomocna tabulka'!$F$2:$G$7,2,0),"")</f>
        <v>Zálohová platba</v>
      </c>
      <c r="G1671" s="19" t="s">
        <v>315</v>
      </c>
      <c r="H1671" s="29">
        <v>95250.01</v>
      </c>
      <c r="I1671" s="19" t="s">
        <v>316</v>
      </c>
      <c r="J1671" s="88">
        <v>16808.82</v>
      </c>
      <c r="K1671" s="123"/>
      <c r="L1671" s="88">
        <v>0</v>
      </c>
      <c r="M1671" s="59">
        <f t="shared" si="47"/>
        <v>112058.82999999999</v>
      </c>
      <c r="N1671" s="87">
        <v>45931</v>
      </c>
      <c r="O1671" s="19" t="s">
        <v>955</v>
      </c>
    </row>
    <row r="1672" spans="2:15">
      <c r="B1672" s="30" t="s">
        <v>2433</v>
      </c>
      <c r="C1672" s="18" t="s">
        <v>561</v>
      </c>
      <c r="D1672" s="169" t="s">
        <v>19</v>
      </c>
      <c r="E1672" s="144" t="str">
        <f>VLOOKUP(D1672,'pomocna tabulka'!$B$2:$D$12,3,0)</f>
        <v>Úrad vlády SR</v>
      </c>
      <c r="F1672" s="152" t="str">
        <f>+IFERROR(VLOOKUP(VALUE(MID($B1672,11,1)),'pomocna tabulka'!$F$2:$G$7,2,0),"")</f>
        <v>Priebežná platba</v>
      </c>
      <c r="G1672" s="19" t="s">
        <v>20</v>
      </c>
      <c r="H1672" s="29">
        <v>89848.95</v>
      </c>
      <c r="I1672" s="19" t="s">
        <v>21</v>
      </c>
      <c r="J1672" s="88">
        <v>15855.7</v>
      </c>
      <c r="K1672" s="123"/>
      <c r="L1672" s="88">
        <v>0</v>
      </c>
      <c r="M1672" s="59">
        <f t="shared" ref="M1672:M1680" si="48">SUM(H1672+J1672+L1672)</f>
        <v>105704.65</v>
      </c>
      <c r="N1672" s="87">
        <v>45931</v>
      </c>
      <c r="O1672" s="19" t="s">
        <v>955</v>
      </c>
    </row>
    <row r="1673" spans="2:15">
      <c r="B1673" s="30" t="s">
        <v>2434</v>
      </c>
      <c r="C1673" s="18" t="s">
        <v>766</v>
      </c>
      <c r="D1673" s="169" t="s">
        <v>19</v>
      </c>
      <c r="E1673" s="144" t="str">
        <f>VLOOKUP(D1673,'pomocna tabulka'!$B$2:$D$12,3,0)</f>
        <v>Úrad vlády SR</v>
      </c>
      <c r="F1673" s="152" t="str">
        <f>+IFERROR(VLOOKUP(VALUE(MID($B1673,11,1)),'pomocna tabulka'!$F$2:$G$7,2,0),"")</f>
        <v>Priebežná platba</v>
      </c>
      <c r="G1673" s="19" t="s">
        <v>20</v>
      </c>
      <c r="H1673" s="29">
        <v>19515.62</v>
      </c>
      <c r="I1673" s="19" t="s">
        <v>21</v>
      </c>
      <c r="J1673" s="88">
        <v>3443.93</v>
      </c>
      <c r="K1673" s="123"/>
      <c r="L1673" s="88">
        <v>0</v>
      </c>
      <c r="M1673" s="59">
        <f t="shared" si="48"/>
        <v>22959.55</v>
      </c>
      <c r="N1673" s="87">
        <v>45931</v>
      </c>
      <c r="O1673" s="19" t="s">
        <v>955</v>
      </c>
    </row>
    <row r="1674" spans="2:15">
      <c r="B1674" s="30" t="s">
        <v>2435</v>
      </c>
      <c r="C1674" s="18" t="s">
        <v>1260</v>
      </c>
      <c r="D1674" s="170" t="s">
        <v>19</v>
      </c>
      <c r="E1674" s="134" t="str">
        <f>VLOOKUP(D1674,'pomocna tabulka'!$B$2:$D$12,3,0)</f>
        <v>Úrad vlády SR</v>
      </c>
      <c r="F1674" s="150" t="str">
        <f>+IFERROR(VLOOKUP(VALUE(MID($B1674,11,1)),'pomocna tabulka'!$F$2:$G$7,2,0),"")</f>
        <v>Zálohová platba</v>
      </c>
      <c r="G1674" s="19" t="s">
        <v>20</v>
      </c>
      <c r="H1674" s="29">
        <v>46750</v>
      </c>
      <c r="I1674" s="19" t="s">
        <v>21</v>
      </c>
      <c r="J1674" s="88">
        <v>8250</v>
      </c>
      <c r="K1674" s="123"/>
      <c r="L1674" s="88">
        <v>0</v>
      </c>
      <c r="M1674" s="59">
        <f t="shared" si="48"/>
        <v>55000</v>
      </c>
      <c r="N1674" s="87">
        <v>45931</v>
      </c>
      <c r="O1674" s="19" t="s">
        <v>955</v>
      </c>
    </row>
    <row r="1675" spans="2:15">
      <c r="B1675" s="30" t="s">
        <v>2436</v>
      </c>
      <c r="C1675" s="18" t="s">
        <v>1192</v>
      </c>
      <c r="D1675" s="170" t="s">
        <v>19</v>
      </c>
      <c r="E1675" s="144" t="str">
        <f>VLOOKUP(D1675,'pomocna tabulka'!$B$2:$D$12,3,0)</f>
        <v>Úrad vlády SR</v>
      </c>
      <c r="F1675" s="152" t="str">
        <f>+IFERROR(VLOOKUP(VALUE(MID($B1675,11,1)),'pomocna tabulka'!$F$2:$G$7,2,0),"")</f>
        <v>Zálohová platba</v>
      </c>
      <c r="G1675" s="19" t="s">
        <v>20</v>
      </c>
      <c r="H1675" s="29">
        <v>24480</v>
      </c>
      <c r="I1675" s="19" t="s">
        <v>21</v>
      </c>
      <c r="J1675" s="88">
        <v>4320</v>
      </c>
      <c r="K1675" s="123"/>
      <c r="L1675" s="88">
        <v>0</v>
      </c>
      <c r="M1675" s="59">
        <f t="shared" si="48"/>
        <v>28800</v>
      </c>
      <c r="N1675" s="87">
        <v>45932</v>
      </c>
      <c r="O1675" s="19" t="s">
        <v>955</v>
      </c>
    </row>
    <row r="1676" spans="2:15">
      <c r="B1676" s="30" t="s">
        <v>2437</v>
      </c>
      <c r="C1676" s="18" t="s">
        <v>120</v>
      </c>
      <c r="D1676" s="170" t="s">
        <v>19</v>
      </c>
      <c r="E1676" s="144" t="str">
        <f>VLOOKUP(D1676,'pomocna tabulka'!$B$2:$D$12,3,0)</f>
        <v>Úrad vlády SR</v>
      </c>
      <c r="F1676" s="152" t="str">
        <f>+IFERROR(VLOOKUP(VALUE(MID($B1676,11,1)),'pomocna tabulka'!$F$2:$G$7,2,0),"")</f>
        <v>Priebežná platba</v>
      </c>
      <c r="G1676" s="19" t="s">
        <v>20</v>
      </c>
      <c r="H1676" s="29">
        <v>9806.56</v>
      </c>
      <c r="I1676" s="19" t="s">
        <v>21</v>
      </c>
      <c r="J1676" s="88">
        <v>1730.57</v>
      </c>
      <c r="K1676" s="123"/>
      <c r="L1676" s="88">
        <v>0</v>
      </c>
      <c r="M1676" s="59">
        <f t="shared" si="48"/>
        <v>11537.13</v>
      </c>
      <c r="N1676" s="87">
        <v>45932</v>
      </c>
      <c r="O1676" s="19" t="s">
        <v>955</v>
      </c>
    </row>
    <row r="1677" spans="2:15">
      <c r="B1677" s="30" t="s">
        <v>2438</v>
      </c>
      <c r="C1677" s="18" t="s">
        <v>506</v>
      </c>
      <c r="D1677" s="170" t="s">
        <v>19</v>
      </c>
      <c r="E1677" s="134" t="str">
        <f>VLOOKUP(D1677,'pomocna tabulka'!$B$2:$D$12,3,0)</f>
        <v>Úrad vlády SR</v>
      </c>
      <c r="F1677" s="150" t="str">
        <f>+IFERROR(VLOOKUP(VALUE(MID($B1677,11,1)),'pomocna tabulka'!$F$2:$G$7,2,0),"")</f>
        <v>Zálohová platba</v>
      </c>
      <c r="G1677" s="19" t="s">
        <v>20</v>
      </c>
      <c r="H1677" s="29">
        <v>14450</v>
      </c>
      <c r="I1677" s="19" t="s">
        <v>21</v>
      </c>
      <c r="J1677" s="88">
        <v>2550</v>
      </c>
      <c r="K1677" s="123"/>
      <c r="L1677" s="88">
        <v>0</v>
      </c>
      <c r="M1677" s="59">
        <f t="shared" si="48"/>
        <v>17000</v>
      </c>
      <c r="N1677" s="87">
        <v>45932</v>
      </c>
      <c r="O1677" s="19" t="s">
        <v>955</v>
      </c>
    </row>
    <row r="1678" spans="2:15">
      <c r="B1678" s="30" t="s">
        <v>2439</v>
      </c>
      <c r="C1678" s="18" t="s">
        <v>586</v>
      </c>
      <c r="D1678" s="169" t="s">
        <v>19</v>
      </c>
      <c r="E1678" s="144" t="str">
        <f>VLOOKUP(D1678,'pomocna tabulka'!$B$2:$D$12,3,0)</f>
        <v>Úrad vlády SR</v>
      </c>
      <c r="F1678" s="152" t="str">
        <f>+IFERROR(VLOOKUP(VALUE(MID($B1678,11,1)),'pomocna tabulka'!$F$2:$G$7,2,0),"")</f>
        <v>Zálohová platba</v>
      </c>
      <c r="G1678" s="19" t="s">
        <v>20</v>
      </c>
      <c r="H1678" s="191">
        <v>25500</v>
      </c>
      <c r="I1678" s="19" t="s">
        <v>21</v>
      </c>
      <c r="J1678" s="88">
        <v>4500</v>
      </c>
      <c r="K1678" s="123"/>
      <c r="L1678" s="88">
        <v>0</v>
      </c>
      <c r="M1678" s="59">
        <f t="shared" si="48"/>
        <v>30000</v>
      </c>
      <c r="N1678" s="87">
        <v>45932</v>
      </c>
      <c r="O1678" s="19" t="s">
        <v>955</v>
      </c>
    </row>
    <row r="1679" spans="2:15">
      <c r="B1679" s="30" t="s">
        <v>2440</v>
      </c>
      <c r="C1679" s="18" t="s">
        <v>576</v>
      </c>
      <c r="D1679" s="169" t="s">
        <v>314</v>
      </c>
      <c r="E1679" s="144" t="str">
        <f>VLOOKUP(D1679,'pomocna tabulka'!$B$2:$D$12,3,0)</f>
        <v xml:space="preserve">Slovenská inovačná a energetická agentúra </v>
      </c>
      <c r="F1679" s="152" t="str">
        <f>+IFERROR(VLOOKUP(VALUE(MID($B1679,11,1)),'pomocna tabulka'!$F$2:$G$7,2,0),"")</f>
        <v>Predfinancovanie</v>
      </c>
      <c r="G1679" s="19" t="s">
        <v>315</v>
      </c>
      <c r="H1679" s="29">
        <v>347837.11</v>
      </c>
      <c r="I1679" s="19" t="s">
        <v>31</v>
      </c>
      <c r="J1679" s="88">
        <v>61383.02</v>
      </c>
      <c r="K1679" s="123"/>
      <c r="L1679" s="88">
        <v>0</v>
      </c>
      <c r="M1679" s="59">
        <f t="shared" si="48"/>
        <v>409220.13</v>
      </c>
      <c r="N1679" s="87">
        <v>45932</v>
      </c>
      <c r="O1679" s="19" t="s">
        <v>955</v>
      </c>
    </row>
    <row r="1680" spans="2:15">
      <c r="B1680" s="63" t="s">
        <v>2441</v>
      </c>
      <c r="C1680" s="18" t="s">
        <v>1972</v>
      </c>
      <c r="D1680" s="169" t="s">
        <v>29</v>
      </c>
      <c r="E1680" s="134" t="str">
        <f>VLOOKUP(D1680,'pomocna tabulka'!$B$2:$D$12,3,0)</f>
        <v>MIRRI SR</v>
      </c>
      <c r="F1680" s="150" t="str">
        <f>+IFERROR(VLOOKUP(VALUE(MID($B1680,11,1)),'pomocna tabulka'!$F$2:$G$7,2,0),"")</f>
        <v>Predfinancovanie</v>
      </c>
      <c r="G1680" s="19" t="s">
        <v>30</v>
      </c>
      <c r="H1680" s="29">
        <v>122817.27</v>
      </c>
      <c r="I1680" s="19" t="s">
        <v>31</v>
      </c>
      <c r="J1680" s="88">
        <v>10114.36</v>
      </c>
      <c r="K1680" s="123"/>
      <c r="L1680" s="88">
        <v>0</v>
      </c>
      <c r="M1680" s="59">
        <f t="shared" si="48"/>
        <v>132931.63</v>
      </c>
      <c r="N1680" s="87">
        <v>45932</v>
      </c>
      <c r="O1680" s="19" t="s">
        <v>955</v>
      </c>
    </row>
    <row r="1681" spans="2:15">
      <c r="B1681" s="30" t="s">
        <v>2442</v>
      </c>
      <c r="C1681" s="18" t="s">
        <v>2443</v>
      </c>
      <c r="D1681" s="169" t="s">
        <v>29</v>
      </c>
      <c r="E1681" s="144" t="str">
        <f>VLOOKUP(D1681,'pomocna tabulka'!$B$2:$D$12,3,0)</f>
        <v>MIRRI SR</v>
      </c>
      <c r="F1681" s="152" t="str">
        <f>+IFERROR(VLOOKUP(VALUE(MID($B1681,11,1)),'pomocna tabulka'!$F$2:$G$7,2,0),"")</f>
        <v>Zálohová platba</v>
      </c>
      <c r="G1681" s="19" t="s">
        <v>20</v>
      </c>
      <c r="H1681" s="29">
        <v>3059957.89</v>
      </c>
      <c r="I1681" s="19" t="s">
        <v>21</v>
      </c>
      <c r="J1681" s="88">
        <v>1577950.12</v>
      </c>
      <c r="K1681" s="19" t="s">
        <v>224</v>
      </c>
      <c r="L1681" s="88">
        <v>135952.42000000001</v>
      </c>
      <c r="M1681" s="59">
        <f t="shared" ref="M1681:M1735" si="49">SUM(H1681+J1681+L1681)</f>
        <v>4773860.43</v>
      </c>
      <c r="N1681" s="87">
        <v>45931</v>
      </c>
      <c r="O1681" s="148" t="s">
        <v>36</v>
      </c>
    </row>
    <row r="1682" spans="2:15">
      <c r="B1682" s="30" t="s">
        <v>2442</v>
      </c>
      <c r="C1682" s="18" t="s">
        <v>2443</v>
      </c>
      <c r="D1682" s="169" t="s">
        <v>29</v>
      </c>
      <c r="E1682" s="144" t="str">
        <f>VLOOKUP(D1682,'pomocna tabulka'!$B$2:$D$12,3,0)</f>
        <v>MIRRI SR</v>
      </c>
      <c r="F1682" s="152" t="str">
        <f>+IFERROR(VLOOKUP(VALUE(MID($B1682,11,1)),'pomocna tabulka'!$F$2:$G$7,2,0),"")</f>
        <v>Zálohová platba</v>
      </c>
      <c r="G1682" s="19" t="s">
        <v>256</v>
      </c>
      <c r="H1682" s="29">
        <v>1669382.19</v>
      </c>
      <c r="I1682" s="19"/>
      <c r="J1682" s="88">
        <v>0</v>
      </c>
      <c r="K1682" s="123"/>
      <c r="L1682" s="88">
        <v>0</v>
      </c>
      <c r="M1682" s="59">
        <f t="shared" si="49"/>
        <v>1669382.19</v>
      </c>
      <c r="N1682" s="87">
        <v>45931</v>
      </c>
      <c r="O1682" s="148" t="s">
        <v>36</v>
      </c>
    </row>
    <row r="1683" spans="2:15">
      <c r="B1683" s="30" t="s">
        <v>2444</v>
      </c>
      <c r="C1683" s="18" t="s">
        <v>690</v>
      </c>
      <c r="D1683" s="169" t="s">
        <v>19</v>
      </c>
      <c r="E1683" s="144" t="str">
        <f>VLOOKUP(D1683,'pomocna tabulka'!$B$2:$D$12,3,0)</f>
        <v>Úrad vlády SR</v>
      </c>
      <c r="F1683" s="152" t="str">
        <f>+IFERROR(VLOOKUP(VALUE(MID($B1683,11,1)),'pomocna tabulka'!$F$2:$G$7,2,0),"")</f>
        <v>Priebežná platba</v>
      </c>
      <c r="G1683" s="19" t="s">
        <v>20</v>
      </c>
      <c r="H1683" s="29">
        <v>9806.59</v>
      </c>
      <c r="I1683" s="19" t="s">
        <v>21</v>
      </c>
      <c r="J1683" s="88">
        <v>1730.58</v>
      </c>
      <c r="K1683" s="123"/>
      <c r="L1683" s="88">
        <v>0</v>
      </c>
      <c r="M1683" s="59">
        <f t="shared" si="49"/>
        <v>11537.17</v>
      </c>
      <c r="N1683" s="87">
        <v>45932</v>
      </c>
      <c r="O1683" s="19" t="s">
        <v>955</v>
      </c>
    </row>
    <row r="1684" spans="2:15">
      <c r="B1684" s="30" t="s">
        <v>2445</v>
      </c>
      <c r="C1684" s="18" t="s">
        <v>2446</v>
      </c>
      <c r="D1684" s="169" t="s">
        <v>29</v>
      </c>
      <c r="E1684" s="144" t="str">
        <f>VLOOKUP(D1684,'pomocna tabulka'!$B$2:$D$12,3,0)</f>
        <v>MIRRI SR</v>
      </c>
      <c r="F1684" s="152" t="str">
        <f>+IFERROR(VLOOKUP(VALUE(MID($B1684,11,1)),'pomocna tabulka'!$F$2:$G$7,2,0),"")</f>
        <v>Predfinancovanie</v>
      </c>
      <c r="G1684" s="19" t="s">
        <v>30</v>
      </c>
      <c r="H1684" s="29">
        <v>65161.69</v>
      </c>
      <c r="I1684" s="19" t="s">
        <v>31</v>
      </c>
      <c r="J1684" s="88">
        <v>5366.26</v>
      </c>
      <c r="K1684" s="123"/>
      <c r="L1684" s="88">
        <v>0</v>
      </c>
      <c r="M1684" s="59">
        <f t="shared" si="49"/>
        <v>70527.95</v>
      </c>
      <c r="N1684" s="87">
        <v>45932</v>
      </c>
      <c r="O1684" s="19" t="s">
        <v>955</v>
      </c>
    </row>
    <row r="1685" spans="2:15">
      <c r="B1685" s="30" t="s">
        <v>2447</v>
      </c>
      <c r="C1685" s="18" t="s">
        <v>1024</v>
      </c>
      <c r="D1685" s="169" t="s">
        <v>19</v>
      </c>
      <c r="E1685" s="134" t="str">
        <f>VLOOKUP(D1685,'pomocna tabulka'!$B$2:$D$12,3,0)</f>
        <v>Úrad vlády SR</v>
      </c>
      <c r="F1685" s="150" t="str">
        <f>+IFERROR(VLOOKUP(VALUE(MID($B1685,11,1)),'pomocna tabulka'!$F$2:$G$7,2,0),"")</f>
        <v>Zálohová platba</v>
      </c>
      <c r="G1685" s="19" t="s">
        <v>20</v>
      </c>
      <c r="H1685" s="29">
        <v>13600</v>
      </c>
      <c r="I1685" s="19" t="s">
        <v>21</v>
      </c>
      <c r="J1685" s="88">
        <v>2400</v>
      </c>
      <c r="K1685" s="123"/>
      <c r="L1685" s="88">
        <v>0</v>
      </c>
      <c r="M1685" s="59">
        <f t="shared" si="49"/>
        <v>16000</v>
      </c>
      <c r="N1685" s="87">
        <v>45932</v>
      </c>
      <c r="O1685" s="19" t="s">
        <v>955</v>
      </c>
    </row>
    <row r="1686" spans="2:15">
      <c r="B1686" s="30" t="s">
        <v>2448</v>
      </c>
      <c r="C1686" s="18" t="s">
        <v>2383</v>
      </c>
      <c r="D1686" s="169" t="s">
        <v>314</v>
      </c>
      <c r="E1686" s="144" t="str">
        <f>VLOOKUP(D1686,'pomocna tabulka'!$B$2:$D$12,3,0)</f>
        <v xml:space="preserve">Slovenská inovačná a energetická agentúra </v>
      </c>
      <c r="F1686" s="152" t="str">
        <f>+IFERROR(VLOOKUP(VALUE(MID($B1686,11,1)),'pomocna tabulka'!$F$2:$G$7,2,0),"")</f>
        <v>Priebežná platba</v>
      </c>
      <c r="G1686" s="19" t="s">
        <v>315</v>
      </c>
      <c r="H1686" s="29">
        <v>4721.2</v>
      </c>
      <c r="I1686" s="19" t="s">
        <v>31</v>
      </c>
      <c r="J1686" s="88">
        <v>7081.79</v>
      </c>
      <c r="K1686" s="123"/>
      <c r="L1686" s="88">
        <v>0</v>
      </c>
      <c r="M1686" s="59">
        <f t="shared" si="49"/>
        <v>11802.99</v>
      </c>
      <c r="N1686" s="87">
        <v>45932</v>
      </c>
      <c r="O1686" s="19" t="s">
        <v>955</v>
      </c>
    </row>
    <row r="1687" spans="2:15">
      <c r="B1687" s="30" t="s">
        <v>2449</v>
      </c>
      <c r="C1687" s="18" t="s">
        <v>410</v>
      </c>
      <c r="D1687" s="169" t="s">
        <v>19</v>
      </c>
      <c r="E1687" s="144" t="str">
        <f>VLOOKUP(D1687,'pomocna tabulka'!$B$2:$D$12,3,0)</f>
        <v>Úrad vlády SR</v>
      </c>
      <c r="F1687" s="152" t="str">
        <f>+IFERROR(VLOOKUP(VALUE(MID($B1687,11,1)),'pomocna tabulka'!$F$2:$G$7,2,0),"")</f>
        <v>Priebežná platba</v>
      </c>
      <c r="G1687" s="19" t="s">
        <v>20</v>
      </c>
      <c r="H1687" s="29">
        <v>4903.28</v>
      </c>
      <c r="I1687" s="19" t="s">
        <v>21</v>
      </c>
      <c r="J1687" s="88">
        <v>865.28</v>
      </c>
      <c r="K1687" s="123"/>
      <c r="L1687" s="88">
        <v>0</v>
      </c>
      <c r="M1687" s="59">
        <f t="shared" si="49"/>
        <v>5768.5599999999995</v>
      </c>
      <c r="N1687" s="87">
        <v>45932</v>
      </c>
      <c r="O1687" s="19" t="s">
        <v>955</v>
      </c>
    </row>
    <row r="1688" spans="2:15">
      <c r="B1688" s="30" t="s">
        <v>2450</v>
      </c>
      <c r="C1688" s="18" t="s">
        <v>190</v>
      </c>
      <c r="D1688" s="169" t="s">
        <v>19</v>
      </c>
      <c r="E1688" s="134" t="str">
        <f>VLOOKUP(D1688,'pomocna tabulka'!$B$2:$D$12,3,0)</f>
        <v>Úrad vlády SR</v>
      </c>
      <c r="F1688" s="150" t="str">
        <f>+IFERROR(VLOOKUP(VALUE(MID($B1688,11,1)),'pomocna tabulka'!$F$2:$G$7,2,0),"")</f>
        <v>Priebežná platba</v>
      </c>
      <c r="G1688" s="19" t="s">
        <v>20</v>
      </c>
      <c r="H1688" s="29">
        <v>7041.3</v>
      </c>
      <c r="I1688" s="19" t="s">
        <v>21</v>
      </c>
      <c r="J1688" s="88">
        <v>1242.58</v>
      </c>
      <c r="K1688" s="123"/>
      <c r="L1688" s="88">
        <v>0</v>
      </c>
      <c r="M1688" s="59">
        <f t="shared" si="49"/>
        <v>8283.880000000001</v>
      </c>
      <c r="N1688" s="87">
        <v>45932</v>
      </c>
      <c r="O1688" s="19" t="s">
        <v>955</v>
      </c>
    </row>
    <row r="1689" spans="2:15">
      <c r="B1689" s="30" t="s">
        <v>2451</v>
      </c>
      <c r="C1689" s="18" t="s">
        <v>820</v>
      </c>
      <c r="D1689" s="169" t="s">
        <v>19</v>
      </c>
      <c r="E1689" s="144" t="str">
        <f>VLOOKUP(D1689,'pomocna tabulka'!$B$2:$D$12,3,0)</f>
        <v>Úrad vlády SR</v>
      </c>
      <c r="F1689" s="152" t="str">
        <f>+IFERROR(VLOOKUP(VALUE(MID($B1689,11,1)),'pomocna tabulka'!$F$2:$G$7,2,0),"")</f>
        <v>Priebežná platba</v>
      </c>
      <c r="G1689" s="19" t="s">
        <v>20</v>
      </c>
      <c r="H1689" s="29">
        <v>13484.07</v>
      </c>
      <c r="I1689" s="19" t="s">
        <v>21</v>
      </c>
      <c r="J1689" s="88">
        <v>2379.54</v>
      </c>
      <c r="K1689" s="123"/>
      <c r="L1689" s="88">
        <v>0</v>
      </c>
      <c r="M1689" s="59">
        <f t="shared" si="49"/>
        <v>15863.61</v>
      </c>
      <c r="N1689" s="87">
        <v>45932</v>
      </c>
      <c r="O1689" s="19" t="s">
        <v>955</v>
      </c>
    </row>
    <row r="1690" spans="2:15">
      <c r="B1690" s="30" t="s">
        <v>2452</v>
      </c>
      <c r="C1690" s="18" t="s">
        <v>735</v>
      </c>
      <c r="D1690" s="169" t="s">
        <v>29</v>
      </c>
      <c r="E1690" s="144" t="str">
        <f>VLOOKUP(D1690,'pomocna tabulka'!$B$2:$D$12,3,0)</f>
        <v>MIRRI SR</v>
      </c>
      <c r="F1690" s="152" t="str">
        <f>+IFERROR(VLOOKUP(VALUE(MID($B1690,11,1)),'pomocna tabulka'!$F$2:$G$7,2,0),"")</f>
        <v>Zálohová platba</v>
      </c>
      <c r="G1690" s="19" t="s">
        <v>30</v>
      </c>
      <c r="H1690" s="29">
        <v>9090900</v>
      </c>
      <c r="I1690" s="19" t="s">
        <v>31</v>
      </c>
      <c r="J1690" s="88">
        <v>3032900</v>
      </c>
      <c r="K1690" s="19" t="s">
        <v>982</v>
      </c>
      <c r="L1690" s="88">
        <v>876200</v>
      </c>
      <c r="M1690" s="59">
        <f t="shared" si="49"/>
        <v>13000000</v>
      </c>
      <c r="N1690" s="87">
        <v>45932</v>
      </c>
      <c r="O1690" s="148" t="s">
        <v>36</v>
      </c>
    </row>
    <row r="1691" spans="2:15">
      <c r="B1691" s="30" t="s">
        <v>2453</v>
      </c>
      <c r="C1691" s="18" t="s">
        <v>2138</v>
      </c>
      <c r="D1691" s="169" t="s">
        <v>29</v>
      </c>
      <c r="E1691" s="134" t="str">
        <f>VLOOKUP(D1691,'pomocna tabulka'!$B$2:$D$12,3,0)</f>
        <v>MIRRI SR</v>
      </c>
      <c r="F1691" s="150" t="str">
        <f>+IFERROR(VLOOKUP(VALUE(MID($B1691,11,1)),'pomocna tabulka'!$F$2:$G$7,2,0),"")</f>
        <v>Priebežná platba</v>
      </c>
      <c r="G1691" s="19" t="s">
        <v>30</v>
      </c>
      <c r="H1691" s="29">
        <v>55637.73</v>
      </c>
      <c r="I1691" s="19" t="s">
        <v>31</v>
      </c>
      <c r="J1691" s="88">
        <v>12196.87</v>
      </c>
      <c r="K1691" s="19" t="s">
        <v>65</v>
      </c>
      <c r="L1691" s="88">
        <v>5362.48</v>
      </c>
      <c r="M1691" s="59">
        <f>SUM(H1691+J1691+L1691)</f>
        <v>73197.08</v>
      </c>
      <c r="N1691" s="87">
        <v>45933</v>
      </c>
      <c r="O1691" s="19" t="s">
        <v>955</v>
      </c>
    </row>
    <row r="1692" spans="2:15">
      <c r="B1692" s="30" t="s">
        <v>2454</v>
      </c>
      <c r="C1692" s="18" t="s">
        <v>552</v>
      </c>
      <c r="D1692" s="169" t="s">
        <v>29</v>
      </c>
      <c r="E1692" s="144" t="str">
        <f>VLOOKUP(D1692,'pomocna tabulka'!$B$2:$D$12,3,0)</f>
        <v>MIRRI SR</v>
      </c>
      <c r="F1692" s="152" t="str">
        <f>+IFERROR(VLOOKUP(VALUE(MID($B1692,11,1)),'pomocna tabulka'!$F$2:$G$7,2,0),"")</f>
        <v>Priebežná platba</v>
      </c>
      <c r="G1692" s="19" t="s">
        <v>30</v>
      </c>
      <c r="H1692" s="29">
        <v>208393.93</v>
      </c>
      <c r="I1692" s="19" t="s">
        <v>31</v>
      </c>
      <c r="J1692" s="88">
        <v>69524.25</v>
      </c>
      <c r="K1692" s="19" t="s">
        <v>982</v>
      </c>
      <c r="L1692" s="88">
        <v>20085.439999999999</v>
      </c>
      <c r="M1692" s="59">
        <f t="shared" si="49"/>
        <v>298003.62</v>
      </c>
      <c r="N1692" s="87">
        <v>45932</v>
      </c>
      <c r="O1692" s="148" t="s">
        <v>36</v>
      </c>
    </row>
    <row r="1693" spans="2:15">
      <c r="B1693" s="30" t="s">
        <v>2455</v>
      </c>
      <c r="C1693" s="18" t="s">
        <v>552</v>
      </c>
      <c r="D1693" s="169" t="s">
        <v>29</v>
      </c>
      <c r="E1693" s="144" t="str">
        <f>VLOOKUP(D1693,'pomocna tabulka'!$B$2:$D$12,3,0)</f>
        <v>MIRRI SR</v>
      </c>
      <c r="F1693" s="152" t="str">
        <f>+IFERROR(VLOOKUP(VALUE(MID($B1693,11,1)),'pomocna tabulka'!$F$2:$G$7,2,0),"")</f>
        <v>Priebežná platba</v>
      </c>
      <c r="G1693" s="19" t="s">
        <v>30</v>
      </c>
      <c r="H1693" s="29">
        <v>204670.05</v>
      </c>
      <c r="I1693" s="19" t="s">
        <v>31</v>
      </c>
      <c r="J1693" s="88">
        <v>68281.88</v>
      </c>
      <c r="K1693" s="19" t="s">
        <v>982</v>
      </c>
      <c r="L1693" s="88">
        <v>19726.53</v>
      </c>
      <c r="M1693" s="59">
        <f t="shared" si="49"/>
        <v>292678.45999999996</v>
      </c>
      <c r="N1693" s="87">
        <v>45932</v>
      </c>
      <c r="O1693" s="148" t="s">
        <v>36</v>
      </c>
    </row>
    <row r="1694" spans="2:15">
      <c r="B1694" s="30" t="s">
        <v>2456</v>
      </c>
      <c r="C1694" s="18" t="s">
        <v>552</v>
      </c>
      <c r="D1694" s="169" t="s">
        <v>29</v>
      </c>
      <c r="E1694" s="134" t="str">
        <f>VLOOKUP(D1694,'pomocna tabulka'!$B$2:$D$12,3,0)</f>
        <v>MIRRI SR</v>
      </c>
      <c r="F1694" s="150" t="str">
        <f>+IFERROR(VLOOKUP(VALUE(MID($B1694,11,1)),'pomocna tabulka'!$F$2:$G$7,2,0),"")</f>
        <v>Priebežná platba</v>
      </c>
      <c r="G1694" s="19" t="s">
        <v>30</v>
      </c>
      <c r="H1694" s="29">
        <v>211811.28</v>
      </c>
      <c r="I1694" s="19" t="s">
        <v>31</v>
      </c>
      <c r="J1694" s="88">
        <v>70664.34</v>
      </c>
      <c r="K1694" s="19" t="s">
        <v>982</v>
      </c>
      <c r="L1694" s="88">
        <v>20414.810000000001</v>
      </c>
      <c r="M1694" s="59">
        <f t="shared" si="49"/>
        <v>302890.43</v>
      </c>
      <c r="N1694" s="87">
        <v>45932</v>
      </c>
      <c r="O1694" s="148" t="s">
        <v>36</v>
      </c>
    </row>
    <row r="1695" spans="2:15">
      <c r="B1695" s="30" t="s">
        <v>2457</v>
      </c>
      <c r="C1695" s="18" t="s">
        <v>1745</v>
      </c>
      <c r="D1695" s="169" t="s">
        <v>19</v>
      </c>
      <c r="E1695" s="144" t="str">
        <f>VLOOKUP(D1695,'pomocna tabulka'!$B$2:$D$12,3,0)</f>
        <v>Úrad vlády SR</v>
      </c>
      <c r="F1695" s="152" t="str">
        <f>+IFERROR(VLOOKUP(VALUE(MID($B1695,11,1)),'pomocna tabulka'!$F$2:$G$7,2,0),"")</f>
        <v>Priebežná platba</v>
      </c>
      <c r="G1695" s="19" t="s">
        <v>315</v>
      </c>
      <c r="H1695" s="29">
        <v>1273.3</v>
      </c>
      <c r="I1695" s="19" t="s">
        <v>316</v>
      </c>
      <c r="J1695" s="88">
        <v>224.7</v>
      </c>
      <c r="K1695" s="19"/>
      <c r="L1695" s="88">
        <v>0</v>
      </c>
      <c r="M1695" s="59">
        <f t="shared" si="49"/>
        <v>1498</v>
      </c>
      <c r="N1695" s="87">
        <v>45933</v>
      </c>
      <c r="O1695" s="19" t="s">
        <v>955</v>
      </c>
    </row>
    <row r="1696" spans="2:15">
      <c r="B1696" s="30" t="s">
        <v>2458</v>
      </c>
      <c r="C1696" s="18" t="s">
        <v>1533</v>
      </c>
      <c r="D1696" s="169" t="s">
        <v>29</v>
      </c>
      <c r="E1696" s="144" t="str">
        <f>VLOOKUP(D1696,'pomocna tabulka'!$B$2:$D$12,3,0)</f>
        <v>MIRRI SR</v>
      </c>
      <c r="F1696" s="152" t="str">
        <f>+IFERROR(VLOOKUP(VALUE(MID($B1696,11,1)),'pomocna tabulka'!$F$2:$G$7,2,0),"")</f>
        <v>Priebežná platba</v>
      </c>
      <c r="G1696" s="19" t="s">
        <v>30</v>
      </c>
      <c r="H1696" s="29">
        <v>190801.55</v>
      </c>
      <c r="I1696" s="19" t="s">
        <v>31</v>
      </c>
      <c r="J1696" s="88">
        <v>41827.370000000003</v>
      </c>
      <c r="K1696" s="19" t="s">
        <v>65</v>
      </c>
      <c r="L1696" s="88">
        <v>18389.849999999999</v>
      </c>
      <c r="M1696" s="59">
        <f t="shared" si="49"/>
        <v>251018.77</v>
      </c>
      <c r="N1696" s="87">
        <v>45933</v>
      </c>
      <c r="O1696" s="19" t="s">
        <v>955</v>
      </c>
    </row>
    <row r="1697" spans="2:15">
      <c r="B1697" s="30" t="s">
        <v>2459</v>
      </c>
      <c r="C1697" s="18" t="s">
        <v>67</v>
      </c>
      <c r="D1697" s="169" t="s">
        <v>19</v>
      </c>
      <c r="E1697" s="134" t="str">
        <f>VLOOKUP(D1697,'pomocna tabulka'!$B$2:$D$12,3,0)</f>
        <v>Úrad vlády SR</v>
      </c>
      <c r="F1697" s="150" t="str">
        <f>+IFERROR(VLOOKUP(VALUE(MID($B1697,11,1)),'pomocna tabulka'!$F$2:$G$7,2,0),"")</f>
        <v>Priebežná platba</v>
      </c>
      <c r="G1697" s="19" t="s">
        <v>20</v>
      </c>
      <c r="H1697" s="29">
        <v>4903.28</v>
      </c>
      <c r="I1697" s="19" t="s">
        <v>21</v>
      </c>
      <c r="J1697" s="88">
        <v>865.28</v>
      </c>
      <c r="K1697" s="19"/>
      <c r="L1697" s="88">
        <v>0</v>
      </c>
      <c r="M1697" s="59">
        <f t="shared" si="49"/>
        <v>5768.5599999999995</v>
      </c>
      <c r="N1697" s="87">
        <v>45933</v>
      </c>
      <c r="O1697" s="19" t="s">
        <v>955</v>
      </c>
    </row>
    <row r="1698" spans="2:15">
      <c r="B1698" s="30" t="s">
        <v>2460</v>
      </c>
      <c r="C1698" s="18" t="s">
        <v>2461</v>
      </c>
      <c r="D1698" s="169" t="s">
        <v>29</v>
      </c>
      <c r="E1698" s="144" t="str">
        <f>VLOOKUP(D1698,'pomocna tabulka'!$B$2:$D$12,3,0)</f>
        <v>MIRRI SR</v>
      </c>
      <c r="F1698" s="152" t="str">
        <f>+IFERROR(VLOOKUP(VALUE(MID($B1698,11,1)),'pomocna tabulka'!$F$2:$G$7,2,0),"")</f>
        <v>Predfinancovanie</v>
      </c>
      <c r="G1698" s="19" t="s">
        <v>30</v>
      </c>
      <c r="H1698" s="29">
        <v>49573.07</v>
      </c>
      <c r="I1698" s="19" t="s">
        <v>31</v>
      </c>
      <c r="J1698" s="88">
        <v>4082.49</v>
      </c>
      <c r="K1698" s="19"/>
      <c r="L1698" s="88">
        <v>0</v>
      </c>
      <c r="M1698" s="59">
        <f t="shared" si="49"/>
        <v>53655.56</v>
      </c>
      <c r="N1698" s="87">
        <v>45933</v>
      </c>
      <c r="O1698" s="19" t="s">
        <v>955</v>
      </c>
    </row>
    <row r="1699" spans="2:15">
      <c r="B1699" s="30" t="s">
        <v>2462</v>
      </c>
      <c r="C1699" s="18" t="s">
        <v>2446</v>
      </c>
      <c r="D1699" s="169" t="s">
        <v>29</v>
      </c>
      <c r="E1699" s="144" t="str">
        <f>VLOOKUP(D1699,'pomocna tabulka'!$B$2:$D$12,3,0)</f>
        <v>MIRRI SR</v>
      </c>
      <c r="F1699" s="152" t="str">
        <f>+IFERROR(VLOOKUP(VALUE(MID($B1699,11,1)),'pomocna tabulka'!$F$2:$G$7,2,0),"")</f>
        <v>Predfinancovanie</v>
      </c>
      <c r="G1699" s="19" t="s">
        <v>30</v>
      </c>
      <c r="H1699" s="29">
        <v>5510.33</v>
      </c>
      <c r="I1699" s="19" t="s">
        <v>31</v>
      </c>
      <c r="J1699" s="88">
        <v>453.79</v>
      </c>
      <c r="K1699" s="123"/>
      <c r="L1699" s="88">
        <v>0</v>
      </c>
      <c r="M1699" s="59">
        <f t="shared" si="49"/>
        <v>5964.12</v>
      </c>
      <c r="N1699" s="87">
        <v>45933</v>
      </c>
      <c r="O1699" s="19" t="s">
        <v>955</v>
      </c>
    </row>
    <row r="1700" spans="2:15">
      <c r="B1700" s="30" t="s">
        <v>2463</v>
      </c>
      <c r="C1700" s="18" t="s">
        <v>2464</v>
      </c>
      <c r="D1700" s="169" t="s">
        <v>19</v>
      </c>
      <c r="E1700" s="134" t="str">
        <f>VLOOKUP(D1700,'pomocna tabulka'!$B$2:$D$12,3,0)</f>
        <v>Úrad vlády SR</v>
      </c>
      <c r="F1700" s="150" t="str">
        <f>+IFERROR(VLOOKUP(VALUE(MID($B1700,11,1)),'pomocna tabulka'!$F$2:$G$7,2,0),"")</f>
        <v>Zálohová platba</v>
      </c>
      <c r="G1700" s="19" t="s">
        <v>20</v>
      </c>
      <c r="H1700" s="29">
        <v>34000</v>
      </c>
      <c r="I1700" s="19" t="s">
        <v>21</v>
      </c>
      <c r="J1700" s="88">
        <v>6000</v>
      </c>
      <c r="K1700" s="123"/>
      <c r="L1700" s="88">
        <v>0</v>
      </c>
      <c r="M1700" s="59">
        <f t="shared" si="49"/>
        <v>40000</v>
      </c>
      <c r="N1700" s="87">
        <v>45933</v>
      </c>
      <c r="O1700" s="19" t="s">
        <v>955</v>
      </c>
    </row>
    <row r="1701" spans="2:15" ht="26.25">
      <c r="B1701" s="30" t="s">
        <v>2465</v>
      </c>
      <c r="C1701" s="18" t="s">
        <v>1934</v>
      </c>
      <c r="D1701" s="169" t="s">
        <v>29</v>
      </c>
      <c r="E1701" s="144" t="str">
        <f>VLOOKUP(D1701,'pomocna tabulka'!$B$2:$D$12,3,0)</f>
        <v>MIRRI SR</v>
      </c>
      <c r="F1701" s="152" t="str">
        <f>+IFERROR(VLOOKUP(VALUE(MID($B1701,11,1)),'pomocna tabulka'!$F$2:$G$7,2,0),"")</f>
        <v>Zálohová platba</v>
      </c>
      <c r="G1701" s="19" t="s">
        <v>197</v>
      </c>
      <c r="H1701" s="29">
        <v>22867.77</v>
      </c>
      <c r="I1701" s="19" t="s">
        <v>198</v>
      </c>
      <c r="J1701" s="88">
        <v>1883.23</v>
      </c>
      <c r="K1701" s="123"/>
      <c r="L1701" s="88">
        <v>0</v>
      </c>
      <c r="M1701" s="59">
        <f t="shared" si="49"/>
        <v>24751</v>
      </c>
      <c r="N1701" s="87">
        <v>45933</v>
      </c>
      <c r="O1701" s="19" t="s">
        <v>955</v>
      </c>
    </row>
    <row r="1702" spans="2:15">
      <c r="B1702" s="30" t="s">
        <v>2466</v>
      </c>
      <c r="C1702" s="18" t="s">
        <v>2467</v>
      </c>
      <c r="D1702" s="169" t="s">
        <v>29</v>
      </c>
      <c r="E1702" s="144" t="str">
        <f>VLOOKUP(D1702,'pomocna tabulka'!$B$2:$D$12,3,0)</f>
        <v>MIRRI SR</v>
      </c>
      <c r="F1702" s="152" t="str">
        <f>+IFERROR(VLOOKUP(VALUE(MID($B1702,11,1)),'pomocna tabulka'!$F$2:$G$7,2,0),"")</f>
        <v>Priebežná platba</v>
      </c>
      <c r="G1702" s="19" t="s">
        <v>30</v>
      </c>
      <c r="H1702" s="29">
        <v>54469.09</v>
      </c>
      <c r="I1702" s="19" t="s">
        <v>31</v>
      </c>
      <c r="J1702" s="88">
        <v>11940.67</v>
      </c>
      <c r="K1702" s="19" t="s">
        <v>982</v>
      </c>
      <c r="L1702" s="88">
        <v>5249.85</v>
      </c>
      <c r="M1702" s="59">
        <f t="shared" si="49"/>
        <v>71659.61</v>
      </c>
      <c r="N1702" s="87">
        <v>45933</v>
      </c>
      <c r="O1702" s="148" t="s">
        <v>36</v>
      </c>
    </row>
    <row r="1703" spans="2:15">
      <c r="B1703" s="30" t="s">
        <v>2468</v>
      </c>
      <c r="C1703" s="18" t="s">
        <v>509</v>
      </c>
      <c r="D1703" s="170" t="s">
        <v>29</v>
      </c>
      <c r="E1703" s="134" t="str">
        <f>VLOOKUP(D1703,'pomocna tabulka'!$B$2:$D$12,3,0)</f>
        <v>MIRRI SR</v>
      </c>
      <c r="F1703" s="150" t="str">
        <f>+IFERROR(VLOOKUP(VALUE(MID($B1703,11,1)),'pomocna tabulka'!$F$2:$G$7,2,0),"")</f>
        <v>Zálohová platba</v>
      </c>
      <c r="G1703" s="19" t="s">
        <v>30</v>
      </c>
      <c r="H1703" s="29">
        <v>888460.65</v>
      </c>
      <c r="I1703" s="19" t="s">
        <v>31</v>
      </c>
      <c r="J1703" s="88">
        <v>296407.65000000002</v>
      </c>
      <c r="K1703" s="19" t="s">
        <v>65</v>
      </c>
      <c r="L1703" s="88">
        <v>85631.7</v>
      </c>
      <c r="M1703" s="59">
        <f t="shared" si="49"/>
        <v>1270500</v>
      </c>
      <c r="N1703" s="87">
        <v>45933</v>
      </c>
      <c r="O1703" s="19" t="s">
        <v>955</v>
      </c>
    </row>
    <row r="1704" spans="2:15">
      <c r="B1704" s="30" t="s">
        <v>2469</v>
      </c>
      <c r="C1704" s="18" t="s">
        <v>2446</v>
      </c>
      <c r="D1704" s="170" t="s">
        <v>29</v>
      </c>
      <c r="E1704" s="144" t="str">
        <f>VLOOKUP(D1704,'pomocna tabulka'!$B$2:$D$12,3,0)</f>
        <v>MIRRI SR</v>
      </c>
      <c r="F1704" s="152" t="str">
        <f>+IFERROR(VLOOKUP(VALUE(MID($B1704,11,1)),'pomocna tabulka'!$F$2:$G$7,2,0),"")</f>
        <v>Predfinancovanie</v>
      </c>
      <c r="G1704" s="19" t="s">
        <v>30</v>
      </c>
      <c r="H1704" s="29">
        <v>28286.23</v>
      </c>
      <c r="I1704" s="19" t="s">
        <v>31</v>
      </c>
      <c r="J1704" s="88">
        <v>2329.46</v>
      </c>
      <c r="K1704" s="123"/>
      <c r="L1704" s="88">
        <v>0</v>
      </c>
      <c r="M1704" s="59">
        <f t="shared" si="49"/>
        <v>30615.69</v>
      </c>
      <c r="N1704" s="87">
        <v>45933</v>
      </c>
      <c r="O1704" s="19" t="s">
        <v>955</v>
      </c>
    </row>
    <row r="1705" spans="2:15">
      <c r="B1705" s="30" t="s">
        <v>2470</v>
      </c>
      <c r="C1705" s="18" t="s">
        <v>912</v>
      </c>
      <c r="D1705" s="169" t="s">
        <v>314</v>
      </c>
      <c r="E1705" s="144" t="str">
        <f>VLOOKUP(D1705,'pomocna tabulka'!$B$2:$D$12,3,0)</f>
        <v xml:space="preserve">Slovenská inovačná a energetická agentúra </v>
      </c>
      <c r="F1705" s="152" t="str">
        <f>+IFERROR(VLOOKUP(VALUE(MID($B1705,11,1)),'pomocna tabulka'!$F$2:$G$7,2,0),"")</f>
        <v>Predfinancovanie</v>
      </c>
      <c r="G1705" s="19" t="s">
        <v>315</v>
      </c>
      <c r="H1705" s="29">
        <v>70406.5</v>
      </c>
      <c r="I1705" s="19" t="s">
        <v>31</v>
      </c>
      <c r="J1705" s="88">
        <v>12424.68</v>
      </c>
      <c r="K1705" s="123"/>
      <c r="L1705" s="88">
        <v>0</v>
      </c>
      <c r="M1705" s="59">
        <f t="shared" si="49"/>
        <v>82831.179999999993</v>
      </c>
      <c r="N1705" s="87">
        <v>45933</v>
      </c>
      <c r="O1705" s="19" t="s">
        <v>955</v>
      </c>
    </row>
    <row r="1706" spans="2:15">
      <c r="B1706" s="30" t="s">
        <v>2471</v>
      </c>
      <c r="C1706" s="18" t="s">
        <v>463</v>
      </c>
      <c r="D1706" s="169" t="s">
        <v>19</v>
      </c>
      <c r="E1706" s="134" t="str">
        <f>VLOOKUP(D1706,'pomocna tabulka'!$B$2:$D$12,3,0)</f>
        <v>Úrad vlády SR</v>
      </c>
      <c r="F1706" s="150" t="str">
        <f>+IFERROR(VLOOKUP(VALUE(MID($B1706,11,1)),'pomocna tabulka'!$F$2:$G$7,2,0),"")</f>
        <v>Priebežná platba</v>
      </c>
      <c r="G1706" s="19" t="s">
        <v>20</v>
      </c>
      <c r="H1706" s="29">
        <v>19414.89</v>
      </c>
      <c r="I1706" s="19" t="s">
        <v>21</v>
      </c>
      <c r="J1706" s="88">
        <v>3426.16</v>
      </c>
      <c r="K1706" s="123"/>
      <c r="L1706" s="88">
        <v>0</v>
      </c>
      <c r="M1706" s="59">
        <f t="shared" si="49"/>
        <v>22841.05</v>
      </c>
      <c r="N1706" s="87">
        <v>45933</v>
      </c>
      <c r="O1706" s="19" t="s">
        <v>955</v>
      </c>
    </row>
    <row r="1707" spans="2:15">
      <c r="B1707" s="30" t="s">
        <v>2472</v>
      </c>
      <c r="C1707" s="18" t="s">
        <v>163</v>
      </c>
      <c r="D1707" s="169" t="s">
        <v>19</v>
      </c>
      <c r="E1707" s="144" t="str">
        <f>VLOOKUP(D1707,'pomocna tabulka'!$B$2:$D$12,3,0)</f>
        <v>Úrad vlády SR</v>
      </c>
      <c r="F1707" s="152" t="str">
        <f>+IFERROR(VLOOKUP(VALUE(MID($B1707,11,1)),'pomocna tabulka'!$F$2:$G$7,2,0),"")</f>
        <v>Priebežná platba</v>
      </c>
      <c r="G1707" s="19" t="s">
        <v>20</v>
      </c>
      <c r="H1707" s="29">
        <v>4903.28</v>
      </c>
      <c r="I1707" s="19" t="s">
        <v>21</v>
      </c>
      <c r="J1707" s="88">
        <v>865.29</v>
      </c>
      <c r="K1707" s="123"/>
      <c r="L1707" s="88">
        <v>0</v>
      </c>
      <c r="M1707" s="59">
        <f t="shared" si="49"/>
        <v>5768.57</v>
      </c>
      <c r="N1707" s="87">
        <v>45936</v>
      </c>
      <c r="O1707" s="19" t="s">
        <v>955</v>
      </c>
    </row>
    <row r="1708" spans="2:15">
      <c r="B1708" s="30" t="s">
        <v>2473</v>
      </c>
      <c r="C1708" s="18" t="s">
        <v>124</v>
      </c>
      <c r="D1708" s="169" t="s">
        <v>19</v>
      </c>
      <c r="E1708" s="144" t="str">
        <f>VLOOKUP(D1708,'pomocna tabulka'!$B$2:$D$12,3,0)</f>
        <v>Úrad vlády SR</v>
      </c>
      <c r="F1708" s="152" t="str">
        <f>+IFERROR(VLOOKUP(VALUE(MID($B1708,11,1)),'pomocna tabulka'!$F$2:$G$7,2,0),"")</f>
        <v>Priebežná platba</v>
      </c>
      <c r="G1708" s="19" t="s">
        <v>20</v>
      </c>
      <c r="H1708" s="29">
        <v>14476.48</v>
      </c>
      <c r="I1708" s="19" t="s">
        <v>21</v>
      </c>
      <c r="J1708" s="88">
        <v>2554.67</v>
      </c>
      <c r="K1708" s="123"/>
      <c r="L1708" s="88">
        <v>0</v>
      </c>
      <c r="M1708" s="59">
        <f t="shared" si="49"/>
        <v>17031.150000000001</v>
      </c>
      <c r="N1708" s="87">
        <v>45936</v>
      </c>
      <c r="O1708" s="19" t="s">
        <v>955</v>
      </c>
    </row>
    <row r="1709" spans="2:15">
      <c r="B1709" s="30" t="s">
        <v>2474</v>
      </c>
      <c r="C1709" s="18" t="s">
        <v>78</v>
      </c>
      <c r="D1709" s="169" t="s">
        <v>19</v>
      </c>
      <c r="E1709" s="134" t="str">
        <f>VLOOKUP(D1709,'pomocna tabulka'!$B$2:$D$12,3,0)</f>
        <v>Úrad vlády SR</v>
      </c>
      <c r="F1709" s="150" t="str">
        <f>+IFERROR(VLOOKUP(VALUE(MID($B1709,11,1)),'pomocna tabulka'!$F$2:$G$7,2,0),"")</f>
        <v>Priebežná platba</v>
      </c>
      <c r="G1709" s="19" t="s">
        <v>20</v>
      </c>
      <c r="H1709" s="29">
        <v>43502.21</v>
      </c>
      <c r="I1709" s="19" t="s">
        <v>21</v>
      </c>
      <c r="J1709" s="88">
        <v>7676.86</v>
      </c>
      <c r="K1709" s="123"/>
      <c r="L1709" s="88">
        <v>0</v>
      </c>
      <c r="M1709" s="59">
        <f t="shared" si="49"/>
        <v>51179.07</v>
      </c>
      <c r="N1709" s="87">
        <v>45936</v>
      </c>
      <c r="O1709" s="19" t="s">
        <v>955</v>
      </c>
    </row>
    <row r="1710" spans="2:15">
      <c r="B1710" s="30" t="s">
        <v>2475</v>
      </c>
      <c r="C1710" s="18" t="s">
        <v>527</v>
      </c>
      <c r="D1710" s="169" t="s">
        <v>19</v>
      </c>
      <c r="E1710" s="144" t="str">
        <f>VLOOKUP(D1710,'pomocna tabulka'!$B$2:$D$12,3,0)</f>
        <v>Úrad vlády SR</v>
      </c>
      <c r="F1710" s="152" t="str">
        <f>+IFERROR(VLOOKUP(VALUE(MID($B1710,11,1)),'pomocna tabulka'!$F$2:$G$7,2,0),"")</f>
        <v>Priebežná platba</v>
      </c>
      <c r="G1710" s="19" t="s">
        <v>20</v>
      </c>
      <c r="H1710" s="29">
        <v>18399.07</v>
      </c>
      <c r="I1710" s="19" t="s">
        <v>21</v>
      </c>
      <c r="J1710" s="88">
        <v>3246.89</v>
      </c>
      <c r="K1710" s="123"/>
      <c r="L1710" s="88">
        <v>0</v>
      </c>
      <c r="M1710" s="59">
        <f t="shared" si="49"/>
        <v>21645.96</v>
      </c>
      <c r="N1710" s="87">
        <v>45936</v>
      </c>
      <c r="O1710" s="19" t="s">
        <v>955</v>
      </c>
    </row>
    <row r="1711" spans="2:15">
      <c r="B1711" s="30" t="s">
        <v>2476</v>
      </c>
      <c r="C1711" s="18" t="s">
        <v>1691</v>
      </c>
      <c r="D1711" s="169" t="s">
        <v>314</v>
      </c>
      <c r="E1711" s="144" t="str">
        <f>VLOOKUP(D1711,'pomocna tabulka'!$B$2:$D$12,3,0)</f>
        <v xml:space="preserve">Slovenská inovačná a energetická agentúra </v>
      </c>
      <c r="F1711" s="152" t="str">
        <f>+IFERROR(VLOOKUP(VALUE(MID($B1711,11,1)),'pomocna tabulka'!$F$2:$G$7,2,0),"")</f>
        <v>Predfinancovanie</v>
      </c>
      <c r="G1711" s="19" t="s">
        <v>315</v>
      </c>
      <c r="H1711" s="29">
        <v>135221.20000000001</v>
      </c>
      <c r="I1711" s="19" t="s">
        <v>31</v>
      </c>
      <c r="J1711" s="88">
        <v>23862.57</v>
      </c>
      <c r="K1711" s="123"/>
      <c r="L1711" s="88">
        <v>0</v>
      </c>
      <c r="M1711" s="59">
        <f t="shared" si="49"/>
        <v>159083.77000000002</v>
      </c>
      <c r="N1711" s="87">
        <v>45936</v>
      </c>
      <c r="O1711" s="19" t="s">
        <v>955</v>
      </c>
    </row>
    <row r="1712" spans="2:15">
      <c r="B1712" s="30" t="s">
        <v>2477</v>
      </c>
      <c r="C1712" s="18" t="s">
        <v>2478</v>
      </c>
      <c r="D1712" s="170" t="s">
        <v>29</v>
      </c>
      <c r="E1712" s="134" t="str">
        <f>VLOOKUP(D1712,'pomocna tabulka'!$B$2:$D$12,3,0)</f>
        <v>MIRRI SR</v>
      </c>
      <c r="F1712" s="150" t="str">
        <f>+IFERROR(VLOOKUP(VALUE(MID($B1712,11,1)),'pomocna tabulka'!$F$2:$G$7,2,0),"")</f>
        <v>Zálohová platba</v>
      </c>
      <c r="G1712" s="19" t="s">
        <v>30</v>
      </c>
      <c r="H1712" s="29">
        <v>379310.2</v>
      </c>
      <c r="I1712" s="19" t="s">
        <v>31</v>
      </c>
      <c r="J1712" s="129">
        <v>31237.31</v>
      </c>
      <c r="K1712" s="123"/>
      <c r="L1712" s="88">
        <v>0</v>
      </c>
      <c r="M1712" s="59">
        <f t="shared" si="49"/>
        <v>410547.51</v>
      </c>
      <c r="N1712" s="87">
        <v>45936</v>
      </c>
      <c r="O1712" s="19" t="s">
        <v>955</v>
      </c>
    </row>
    <row r="1713" spans="2:15">
      <c r="B1713" s="30" t="s">
        <v>2479</v>
      </c>
      <c r="C1713" s="28" t="s">
        <v>2480</v>
      </c>
      <c r="D1713" s="170" t="s">
        <v>29</v>
      </c>
      <c r="E1713" s="134" t="str">
        <f>VLOOKUP(D1713,'pomocna tabulka'!$B$2:$D$12,3,0)</f>
        <v>MIRRI SR</v>
      </c>
      <c r="F1713" s="150" t="str">
        <f>+IFERROR(VLOOKUP(VALUE(MID($B1713,11,1)),'pomocna tabulka'!$F$2:$G$7,2,0),"")</f>
        <v>Priebežná platba</v>
      </c>
      <c r="G1713" s="19" t="s">
        <v>30</v>
      </c>
      <c r="H1713" s="29">
        <v>318433.52</v>
      </c>
      <c r="I1713" s="19" t="s">
        <v>31</v>
      </c>
      <c r="J1713" s="129">
        <v>56194.15</v>
      </c>
      <c r="K1713" s="123"/>
      <c r="L1713" s="88">
        <v>0</v>
      </c>
      <c r="M1713" s="59">
        <f t="shared" si="49"/>
        <v>374627.67000000004</v>
      </c>
      <c r="N1713" s="87">
        <v>45936</v>
      </c>
      <c r="O1713" s="19" t="s">
        <v>955</v>
      </c>
    </row>
    <row r="1714" spans="2:15">
      <c r="B1714" s="30" t="s">
        <v>2481</v>
      </c>
      <c r="C1714" s="28" t="s">
        <v>1164</v>
      </c>
      <c r="D1714" s="170" t="s">
        <v>314</v>
      </c>
      <c r="E1714" s="134" t="str">
        <f>VLOOKUP(D1714,'pomocna tabulka'!$B$2:$D$12,3,0)</f>
        <v xml:space="preserve">Slovenská inovačná a energetická agentúra </v>
      </c>
      <c r="F1714" s="150" t="str">
        <f>+IFERROR(VLOOKUP(VALUE(MID($B1714,11,1)),'pomocna tabulka'!$F$2:$G$7,2,0),"")</f>
        <v>Priebežná platba</v>
      </c>
      <c r="G1714" s="19" t="s">
        <v>315</v>
      </c>
      <c r="H1714" s="29">
        <v>4560</v>
      </c>
      <c r="I1714" s="19" t="s">
        <v>31</v>
      </c>
      <c r="J1714" s="129">
        <v>6840</v>
      </c>
      <c r="K1714" s="123"/>
      <c r="L1714" s="88">
        <v>0</v>
      </c>
      <c r="M1714" s="59">
        <f t="shared" si="49"/>
        <v>11400</v>
      </c>
      <c r="N1714" s="87">
        <v>45936</v>
      </c>
      <c r="O1714" s="19" t="s">
        <v>955</v>
      </c>
    </row>
    <row r="1715" spans="2:15">
      <c r="B1715" s="30" t="s">
        <v>2482</v>
      </c>
      <c r="C1715" s="28" t="s">
        <v>2483</v>
      </c>
      <c r="D1715" s="170" t="s">
        <v>19</v>
      </c>
      <c r="E1715" s="134" t="str">
        <f>VLOOKUP(D1715,'pomocna tabulka'!$B$2:$D$12,3,0)</f>
        <v>Úrad vlády SR</v>
      </c>
      <c r="F1715" s="150" t="str">
        <f>+IFERROR(VLOOKUP(VALUE(MID($B1715,11,1)),'pomocna tabulka'!$F$2:$G$7,2,0),"")</f>
        <v>Zálohová platba</v>
      </c>
      <c r="G1715" s="19" t="s">
        <v>315</v>
      </c>
      <c r="H1715" s="29">
        <v>297500</v>
      </c>
      <c r="I1715" s="19" t="s">
        <v>316</v>
      </c>
      <c r="J1715" s="129">
        <v>52500</v>
      </c>
      <c r="K1715" s="123"/>
      <c r="L1715" s="88">
        <v>0</v>
      </c>
      <c r="M1715" s="59">
        <f t="shared" si="49"/>
        <v>350000</v>
      </c>
      <c r="N1715" s="87">
        <v>45936</v>
      </c>
      <c r="O1715" s="19" t="s">
        <v>955</v>
      </c>
    </row>
    <row r="1716" spans="2:15">
      <c r="B1716" s="30" t="s">
        <v>2484</v>
      </c>
      <c r="C1716" s="28" t="s">
        <v>2485</v>
      </c>
      <c r="D1716" s="170" t="s">
        <v>29</v>
      </c>
      <c r="E1716" s="134" t="str">
        <f>VLOOKUP(D1716,'pomocna tabulka'!$B$2:$D$12,3,0)</f>
        <v>MIRRI SR</v>
      </c>
      <c r="F1716" s="150" t="str">
        <f>+IFERROR(VLOOKUP(VALUE(MID($B1716,11,1)),'pomocna tabulka'!$F$2:$G$7,2,0),"")</f>
        <v>Predfinancovanie</v>
      </c>
      <c r="G1716" s="19" t="s">
        <v>30</v>
      </c>
      <c r="H1716" s="29">
        <v>44032.85</v>
      </c>
      <c r="I1716" s="19" t="s">
        <v>31</v>
      </c>
      <c r="J1716" s="129">
        <v>3626.23</v>
      </c>
      <c r="K1716" s="123"/>
      <c r="L1716" s="88">
        <v>0</v>
      </c>
      <c r="M1716" s="59">
        <f t="shared" si="49"/>
        <v>47659.08</v>
      </c>
      <c r="N1716" s="87">
        <v>45936</v>
      </c>
      <c r="O1716" s="19" t="s">
        <v>955</v>
      </c>
    </row>
    <row r="1717" spans="2:15">
      <c r="B1717" s="30" t="s">
        <v>2486</v>
      </c>
      <c r="C1717" s="18" t="s">
        <v>921</v>
      </c>
      <c r="D1717" s="170" t="s">
        <v>19</v>
      </c>
      <c r="E1717" s="144" t="str">
        <f>VLOOKUP(D1717,'pomocna tabulka'!$B$2:$D$12,3,0)</f>
        <v>Úrad vlády SR</v>
      </c>
      <c r="F1717" s="152" t="str">
        <f>+IFERROR(VLOOKUP(VALUE(MID($B1717,11,1)),'pomocna tabulka'!$F$2:$G$7,2,0),"")</f>
        <v>Priebežná platba</v>
      </c>
      <c r="G1717" s="19" t="s">
        <v>20</v>
      </c>
      <c r="H1717" s="29">
        <v>27673.33</v>
      </c>
      <c r="I1717" s="19" t="s">
        <v>21</v>
      </c>
      <c r="J1717" s="88">
        <v>4883.53</v>
      </c>
      <c r="K1717" s="123"/>
      <c r="L1717" s="88">
        <v>0</v>
      </c>
      <c r="M1717" s="59">
        <f t="shared" si="49"/>
        <v>32556.86</v>
      </c>
      <c r="N1717" s="87">
        <v>45936</v>
      </c>
      <c r="O1717" s="19" t="s">
        <v>955</v>
      </c>
    </row>
    <row r="1718" spans="2:15">
      <c r="B1718" s="30" t="s">
        <v>2487</v>
      </c>
      <c r="C1718" s="18" t="s">
        <v>1691</v>
      </c>
      <c r="D1718" s="170" t="s">
        <v>314</v>
      </c>
      <c r="E1718" s="134" t="str">
        <f>VLOOKUP(D1718,'pomocna tabulka'!$B$2:$D$12,3,0)</f>
        <v xml:space="preserve">Slovenská inovačná a energetická agentúra </v>
      </c>
      <c r="F1718" s="150" t="str">
        <f>+IFERROR(VLOOKUP(VALUE(MID($B1718,11,1)),'pomocna tabulka'!$F$2:$G$7,2,0),"")</f>
        <v>Priebežná platba</v>
      </c>
      <c r="G1718" s="19" t="s">
        <v>315</v>
      </c>
      <c r="H1718" s="29">
        <v>77056.27</v>
      </c>
      <c r="I1718" s="19" t="s">
        <v>31</v>
      </c>
      <c r="J1718" s="88">
        <v>13598.17</v>
      </c>
      <c r="K1718" s="123"/>
      <c r="L1718" s="88">
        <v>0</v>
      </c>
      <c r="M1718" s="59">
        <f t="shared" si="49"/>
        <v>90654.44</v>
      </c>
      <c r="N1718" s="87">
        <v>45936</v>
      </c>
      <c r="O1718" s="19" t="s">
        <v>955</v>
      </c>
    </row>
    <row r="1719" spans="2:15">
      <c r="B1719" s="30" t="s">
        <v>2488</v>
      </c>
      <c r="C1719" s="18" t="s">
        <v>330</v>
      </c>
      <c r="D1719" s="169" t="s">
        <v>19</v>
      </c>
      <c r="E1719" s="144" t="str">
        <f>VLOOKUP(D1719,'pomocna tabulka'!$B$2:$D$12,3,0)</f>
        <v>Úrad vlády SR</v>
      </c>
      <c r="F1719" s="152" t="str">
        <f>+IFERROR(VLOOKUP(VALUE(MID($B1719,11,1)),'pomocna tabulka'!$F$2:$G$7,2,0),"")</f>
        <v>Priebežná platba</v>
      </c>
      <c r="G1719" s="19" t="s">
        <v>315</v>
      </c>
      <c r="H1719" s="29">
        <v>8731.2000000000007</v>
      </c>
      <c r="I1719" s="19" t="s">
        <v>316</v>
      </c>
      <c r="J1719" s="88">
        <v>1540.8</v>
      </c>
      <c r="K1719" s="123"/>
      <c r="L1719" s="88">
        <v>0</v>
      </c>
      <c r="M1719" s="59">
        <f t="shared" si="49"/>
        <v>10272</v>
      </c>
      <c r="N1719" s="87">
        <v>45937</v>
      </c>
      <c r="O1719" s="19" t="s">
        <v>955</v>
      </c>
    </row>
    <row r="1720" spans="2:15">
      <c r="B1720" s="30" t="s">
        <v>2489</v>
      </c>
      <c r="C1720" s="18" t="s">
        <v>209</v>
      </c>
      <c r="D1720" s="169" t="s">
        <v>19</v>
      </c>
      <c r="E1720" s="144" t="str">
        <f>VLOOKUP(D1720,'pomocna tabulka'!$B$2:$D$12,3,0)</f>
        <v>Úrad vlády SR</v>
      </c>
      <c r="F1720" s="152" t="str">
        <f>+IFERROR(VLOOKUP(VALUE(MID($B1720,11,1)),'pomocna tabulka'!$F$2:$G$7,2,0),"")</f>
        <v>Priebežná platba</v>
      </c>
      <c r="G1720" s="19" t="s">
        <v>20</v>
      </c>
      <c r="H1720" s="29">
        <v>28253.82</v>
      </c>
      <c r="I1720" s="19" t="s">
        <v>21</v>
      </c>
      <c r="J1720" s="88">
        <v>4985.97</v>
      </c>
      <c r="K1720" s="123"/>
      <c r="L1720" s="88">
        <v>0</v>
      </c>
      <c r="M1720" s="59">
        <f t="shared" si="49"/>
        <v>33239.79</v>
      </c>
      <c r="N1720" s="87">
        <v>45937</v>
      </c>
      <c r="O1720" s="19" t="s">
        <v>955</v>
      </c>
    </row>
    <row r="1721" spans="2:15">
      <c r="B1721" s="30" t="s">
        <v>2490</v>
      </c>
      <c r="C1721" s="18" t="s">
        <v>2491</v>
      </c>
      <c r="D1721" s="170" t="s">
        <v>314</v>
      </c>
      <c r="E1721" s="134" t="str">
        <f>VLOOKUP(D1721,'pomocna tabulka'!$B$2:$D$12,3,0)</f>
        <v xml:space="preserve">Slovenská inovačná a energetická agentúra </v>
      </c>
      <c r="F1721" s="150" t="str">
        <f>+IFERROR(VLOOKUP(VALUE(MID($B1721,11,1)),'pomocna tabulka'!$F$2:$G$7,2,0),"")</f>
        <v>Priebežná platba</v>
      </c>
      <c r="G1721" s="19" t="s">
        <v>315</v>
      </c>
      <c r="H1721" s="29">
        <v>132531.16</v>
      </c>
      <c r="I1721" s="19" t="s">
        <v>31</v>
      </c>
      <c r="J1721" s="88">
        <v>23387.85</v>
      </c>
      <c r="K1721" s="123"/>
      <c r="L1721" s="88">
        <v>0</v>
      </c>
      <c r="M1721" s="59">
        <f t="shared" si="49"/>
        <v>155919.01</v>
      </c>
      <c r="N1721" s="87">
        <v>45937</v>
      </c>
      <c r="O1721" s="19" t="s">
        <v>955</v>
      </c>
    </row>
    <row r="1722" spans="2:15">
      <c r="B1722" s="30" t="s">
        <v>2492</v>
      </c>
      <c r="C1722" s="18" t="s">
        <v>2461</v>
      </c>
      <c r="D1722" s="169" t="s">
        <v>29</v>
      </c>
      <c r="E1722" s="144" t="str">
        <f>VLOOKUP(D1722,'pomocna tabulka'!$B$2:$D$12,3,0)</f>
        <v>MIRRI SR</v>
      </c>
      <c r="F1722" s="152" t="str">
        <f>+IFERROR(VLOOKUP(VALUE(MID($B1722,11,1)),'pomocna tabulka'!$F$2:$G$7,2,0),"")</f>
        <v>Predfinancovanie</v>
      </c>
      <c r="G1722" s="19" t="s">
        <v>30</v>
      </c>
      <c r="H1722" s="29">
        <v>9914.61</v>
      </c>
      <c r="I1722" s="19" t="s">
        <v>31</v>
      </c>
      <c r="J1722" s="88">
        <v>816.5</v>
      </c>
      <c r="K1722" s="19"/>
      <c r="L1722" s="88">
        <v>0</v>
      </c>
      <c r="M1722" s="59">
        <f t="shared" si="49"/>
        <v>10731.11</v>
      </c>
      <c r="N1722" s="87">
        <v>45937</v>
      </c>
      <c r="O1722" s="19" t="s">
        <v>955</v>
      </c>
    </row>
    <row r="1723" spans="2:15">
      <c r="B1723" s="30" t="s">
        <v>2493</v>
      </c>
      <c r="C1723" s="18" t="s">
        <v>2494</v>
      </c>
      <c r="D1723" s="170" t="s">
        <v>314</v>
      </c>
      <c r="E1723" s="144" t="str">
        <f>VLOOKUP(D1723,'pomocna tabulka'!$B$2:$D$12,3,0)</f>
        <v xml:space="preserve">Slovenská inovačná a energetická agentúra </v>
      </c>
      <c r="F1723" s="152" t="str">
        <f>+IFERROR(VLOOKUP(VALUE(MID($B1723,11,1)),'pomocna tabulka'!$F$2:$G$7,2,0),"")</f>
        <v>Priebežná platba</v>
      </c>
      <c r="G1723" s="19" t="s">
        <v>315</v>
      </c>
      <c r="H1723" s="29">
        <v>8300</v>
      </c>
      <c r="I1723" s="19" t="s">
        <v>31</v>
      </c>
      <c r="J1723" s="88">
        <v>12450</v>
      </c>
      <c r="K1723" s="123"/>
      <c r="L1723" s="88">
        <v>0</v>
      </c>
      <c r="M1723" s="59">
        <f t="shared" si="49"/>
        <v>20750</v>
      </c>
      <c r="N1723" s="87">
        <v>45937</v>
      </c>
      <c r="O1723" s="19" t="s">
        <v>955</v>
      </c>
    </row>
    <row r="1724" spans="2:15">
      <c r="B1724" s="30" t="s">
        <v>2495</v>
      </c>
      <c r="C1724" s="18" t="s">
        <v>138</v>
      </c>
      <c r="D1724" s="169" t="s">
        <v>19</v>
      </c>
      <c r="E1724" s="134" t="str">
        <f>VLOOKUP(D1724,'pomocna tabulka'!$B$2:$D$12,3,0)</f>
        <v>Úrad vlády SR</v>
      </c>
      <c r="F1724" s="150" t="str">
        <f>+IFERROR(VLOOKUP(VALUE(MID($B1724,11,1)),'pomocna tabulka'!$F$2:$G$7,2,0),"")</f>
        <v>Priebežná platba</v>
      </c>
      <c r="G1724" s="19" t="s">
        <v>20</v>
      </c>
      <c r="H1724" s="29">
        <v>4903.33</v>
      </c>
      <c r="I1724" s="19" t="s">
        <v>21</v>
      </c>
      <c r="J1724" s="88">
        <v>865.29</v>
      </c>
      <c r="K1724" s="123"/>
      <c r="L1724" s="88">
        <v>0</v>
      </c>
      <c r="M1724" s="59">
        <f t="shared" si="49"/>
        <v>5768.62</v>
      </c>
      <c r="N1724" s="87">
        <v>45937</v>
      </c>
      <c r="O1724" s="19" t="s">
        <v>955</v>
      </c>
    </row>
    <row r="1725" spans="2:15">
      <c r="B1725" s="30" t="s">
        <v>2496</v>
      </c>
      <c r="C1725" s="18" t="s">
        <v>421</v>
      </c>
      <c r="D1725" s="169" t="s">
        <v>29</v>
      </c>
      <c r="E1725" s="144" t="str">
        <f>VLOOKUP(D1725,'pomocna tabulka'!$B$2:$D$12,3,0)</f>
        <v>MIRRI SR</v>
      </c>
      <c r="F1725" s="152" t="str">
        <f>+IFERROR(VLOOKUP(VALUE(MID($B1725,11,1)),'pomocna tabulka'!$F$2:$G$7,2,0),"")</f>
        <v>Predfinancovanie</v>
      </c>
      <c r="G1725" s="19" t="s">
        <v>30</v>
      </c>
      <c r="H1725" s="29">
        <v>26954.91</v>
      </c>
      <c r="I1725" s="19" t="s">
        <v>31</v>
      </c>
      <c r="J1725" s="88">
        <v>2219.8200000000002</v>
      </c>
      <c r="K1725" s="123"/>
      <c r="L1725" s="88">
        <v>0</v>
      </c>
      <c r="M1725" s="59">
        <f t="shared" si="49"/>
        <v>29174.73</v>
      </c>
      <c r="N1725" s="87">
        <v>45937</v>
      </c>
      <c r="O1725" s="19" t="s">
        <v>955</v>
      </c>
    </row>
    <row r="1726" spans="2:15">
      <c r="B1726" s="30" t="s">
        <v>2497</v>
      </c>
      <c r="C1726" s="18" t="s">
        <v>2498</v>
      </c>
      <c r="D1726" s="169" t="s">
        <v>19</v>
      </c>
      <c r="E1726" s="144" t="str">
        <f>VLOOKUP(D1726,'pomocna tabulka'!$B$2:$D$12,3,0)</f>
        <v>Úrad vlády SR</v>
      </c>
      <c r="F1726" s="152" t="str">
        <f>+IFERROR(VLOOKUP(VALUE(MID($B1726,11,1)),'pomocna tabulka'!$F$2:$G$7,2,0),"")</f>
        <v>Zálohová platba</v>
      </c>
      <c r="G1726" s="19" t="s">
        <v>20</v>
      </c>
      <c r="H1726" s="29">
        <v>24310</v>
      </c>
      <c r="I1726" s="19" t="s">
        <v>21</v>
      </c>
      <c r="J1726" s="88">
        <v>4290</v>
      </c>
      <c r="K1726" s="123"/>
      <c r="L1726" s="88">
        <v>0</v>
      </c>
      <c r="M1726" s="59">
        <f t="shared" si="49"/>
        <v>28600</v>
      </c>
      <c r="N1726" s="87">
        <v>45938</v>
      </c>
      <c r="O1726" s="19" t="s">
        <v>955</v>
      </c>
    </row>
    <row r="1727" spans="2:15">
      <c r="B1727" s="30" t="s">
        <v>2499</v>
      </c>
      <c r="C1727" s="18" t="s">
        <v>895</v>
      </c>
      <c r="D1727" s="169" t="s">
        <v>19</v>
      </c>
      <c r="E1727" s="134" t="str">
        <f>VLOOKUP(D1727,'pomocna tabulka'!$B$2:$D$12,3,0)</f>
        <v>Úrad vlády SR</v>
      </c>
      <c r="F1727" s="150" t="str">
        <f>+IFERROR(VLOOKUP(VALUE(MID($B1727,11,1)),'pomocna tabulka'!$F$2:$G$7,2,0),"")</f>
        <v>Priebežná platba</v>
      </c>
      <c r="G1727" s="19" t="s">
        <v>20</v>
      </c>
      <c r="H1727" s="29">
        <v>4871.7700000000004</v>
      </c>
      <c r="I1727" s="19" t="s">
        <v>21</v>
      </c>
      <c r="J1727" s="88">
        <v>859.72</v>
      </c>
      <c r="K1727" s="123"/>
      <c r="L1727" s="88">
        <v>0</v>
      </c>
      <c r="M1727" s="59">
        <f t="shared" si="49"/>
        <v>5731.4900000000007</v>
      </c>
      <c r="N1727" s="87">
        <v>45938</v>
      </c>
      <c r="O1727" s="19" t="s">
        <v>955</v>
      </c>
    </row>
    <row r="1728" spans="2:15">
      <c r="B1728" s="30" t="s">
        <v>2500</v>
      </c>
      <c r="C1728" s="18" t="s">
        <v>2501</v>
      </c>
      <c r="D1728" s="169" t="s">
        <v>29</v>
      </c>
      <c r="E1728" s="144" t="str">
        <f>VLOOKUP(D1728,'pomocna tabulka'!$B$2:$D$12,3,0)</f>
        <v>MIRRI SR</v>
      </c>
      <c r="F1728" s="152" t="str">
        <f>+IFERROR(VLOOKUP(VALUE(MID($B1728,11,1)),'pomocna tabulka'!$F$2:$G$7,2,0),"")</f>
        <v>Priebežná platba</v>
      </c>
      <c r="G1728" s="19" t="s">
        <v>30</v>
      </c>
      <c r="H1728" s="29">
        <v>9697.2000000000007</v>
      </c>
      <c r="I1728" s="19" t="s">
        <v>31</v>
      </c>
      <c r="J1728" s="88">
        <v>2125.8000000000002</v>
      </c>
      <c r="K1728" s="19" t="s">
        <v>982</v>
      </c>
      <c r="L1728" s="88">
        <v>934.64</v>
      </c>
      <c r="M1728" s="59">
        <f t="shared" si="49"/>
        <v>12757.64</v>
      </c>
      <c r="N1728" s="87">
        <v>45937</v>
      </c>
      <c r="O1728" s="148" t="s">
        <v>36</v>
      </c>
    </row>
    <row r="1729" spans="2:15">
      <c r="B1729" s="30" t="s">
        <v>2502</v>
      </c>
      <c r="C1729" s="18" t="s">
        <v>367</v>
      </c>
      <c r="D1729" s="169" t="s">
        <v>19</v>
      </c>
      <c r="E1729" s="144" t="str">
        <f>VLOOKUP(D1729,'pomocna tabulka'!$B$2:$D$12,3,0)</f>
        <v>Úrad vlády SR</v>
      </c>
      <c r="F1729" s="152" t="str">
        <f>+IFERROR(VLOOKUP(VALUE(MID($B1729,11,1)),'pomocna tabulka'!$F$2:$G$7,2,0),"")</f>
        <v>Priebežná platba</v>
      </c>
      <c r="G1729" s="19" t="s">
        <v>20</v>
      </c>
      <c r="H1729" s="29">
        <v>9545.08</v>
      </c>
      <c r="I1729" s="19" t="s">
        <v>21</v>
      </c>
      <c r="J1729" s="88">
        <v>1684.42</v>
      </c>
      <c r="K1729" s="123"/>
      <c r="L1729" s="88">
        <v>0</v>
      </c>
      <c r="M1729" s="59">
        <f t="shared" si="49"/>
        <v>11229.5</v>
      </c>
      <c r="N1729" s="87">
        <v>45938</v>
      </c>
      <c r="O1729" s="19" t="s">
        <v>955</v>
      </c>
    </row>
    <row r="1730" spans="2:15">
      <c r="B1730" s="30" t="s">
        <v>2503</v>
      </c>
      <c r="C1730" s="18" t="s">
        <v>1171</v>
      </c>
      <c r="D1730" s="169" t="s">
        <v>29</v>
      </c>
      <c r="E1730" s="134" t="str">
        <f>VLOOKUP(D1730,'pomocna tabulka'!$B$2:$D$12,3,0)</f>
        <v>MIRRI SR</v>
      </c>
      <c r="F1730" s="150" t="str">
        <f>+IFERROR(VLOOKUP(VALUE(MID($B1730,11,1)),'pomocna tabulka'!$F$2:$G$7,2,0),"")</f>
        <v>Priebežná platba</v>
      </c>
      <c r="G1730" s="19" t="s">
        <v>30</v>
      </c>
      <c r="H1730" s="29">
        <v>21683.89</v>
      </c>
      <c r="I1730" s="19" t="s">
        <v>31</v>
      </c>
      <c r="J1730" s="88">
        <v>1785.73</v>
      </c>
      <c r="K1730" s="123"/>
      <c r="L1730" s="88">
        <v>0</v>
      </c>
      <c r="M1730" s="59">
        <f t="shared" si="49"/>
        <v>23469.62</v>
      </c>
      <c r="N1730" s="87">
        <v>45938</v>
      </c>
      <c r="O1730" s="19" t="s">
        <v>955</v>
      </c>
    </row>
    <row r="1731" spans="2:15">
      <c r="B1731" s="30" t="s">
        <v>2504</v>
      </c>
      <c r="C1731" s="18" t="s">
        <v>2028</v>
      </c>
      <c r="D1731" s="169" t="s">
        <v>29</v>
      </c>
      <c r="E1731" s="144" t="str">
        <f>VLOOKUP(D1731,'pomocna tabulka'!$B$2:$D$12,3,0)</f>
        <v>MIRRI SR</v>
      </c>
      <c r="F1731" s="152" t="str">
        <f>+IFERROR(VLOOKUP(VALUE(MID($B1731,11,1)),'pomocna tabulka'!$F$2:$G$7,2,0),"")</f>
        <v>Priebežná platba</v>
      </c>
      <c r="G1731" s="19" t="s">
        <v>30</v>
      </c>
      <c r="H1731" s="29">
        <v>6821.25</v>
      </c>
      <c r="I1731" s="19" t="s">
        <v>31</v>
      </c>
      <c r="J1731" s="88">
        <v>561.75</v>
      </c>
      <c r="K1731" s="123"/>
      <c r="L1731" s="88">
        <v>0</v>
      </c>
      <c r="M1731" s="59">
        <f t="shared" si="49"/>
        <v>7383</v>
      </c>
      <c r="N1731" s="87">
        <v>45938</v>
      </c>
      <c r="O1731" s="19" t="s">
        <v>955</v>
      </c>
    </row>
    <row r="1732" spans="2:15">
      <c r="B1732" s="30" t="s">
        <v>2505</v>
      </c>
      <c r="C1732" s="18" t="s">
        <v>1131</v>
      </c>
      <c r="D1732" s="169" t="s">
        <v>19</v>
      </c>
      <c r="E1732" s="144" t="str">
        <f>VLOOKUP(D1732,'pomocna tabulka'!$B$2:$D$12,3,0)</f>
        <v>Úrad vlády SR</v>
      </c>
      <c r="F1732" s="152" t="str">
        <f>+IFERROR(VLOOKUP(VALUE(MID($B1732,11,1)),'pomocna tabulka'!$F$2:$G$7,2,0),"")</f>
        <v>Zálohová platba</v>
      </c>
      <c r="G1732" s="19" t="s">
        <v>20</v>
      </c>
      <c r="H1732" s="29">
        <v>18020</v>
      </c>
      <c r="I1732" s="19" t="s">
        <v>21</v>
      </c>
      <c r="J1732" s="88">
        <v>3180</v>
      </c>
      <c r="K1732" s="123"/>
      <c r="L1732" s="88">
        <v>0</v>
      </c>
      <c r="M1732" s="59">
        <f t="shared" si="49"/>
        <v>21200</v>
      </c>
      <c r="N1732" s="87">
        <v>45938</v>
      </c>
      <c r="O1732" s="19" t="s">
        <v>955</v>
      </c>
    </row>
    <row r="1733" spans="2:15">
      <c r="B1733" s="30" t="s">
        <v>2506</v>
      </c>
      <c r="C1733" s="18" t="s">
        <v>631</v>
      </c>
      <c r="D1733" s="170" t="s">
        <v>19</v>
      </c>
      <c r="E1733" s="134" t="str">
        <f>VLOOKUP(D1733,'pomocna tabulka'!$B$2:$D$12,3,0)</f>
        <v>Úrad vlády SR</v>
      </c>
      <c r="F1733" s="150" t="str">
        <f>+IFERROR(VLOOKUP(VALUE(MID($B1733,11,1)),'pomocna tabulka'!$F$2:$G$7,2,0),"")</f>
        <v>Zálohová platba</v>
      </c>
      <c r="G1733" s="19" t="s">
        <v>20</v>
      </c>
      <c r="H1733" s="29">
        <v>10200</v>
      </c>
      <c r="I1733" s="19" t="s">
        <v>21</v>
      </c>
      <c r="J1733" s="88">
        <v>1800</v>
      </c>
      <c r="K1733" s="123"/>
      <c r="L1733" s="88">
        <v>0</v>
      </c>
      <c r="M1733" s="59">
        <f t="shared" si="49"/>
        <v>12000</v>
      </c>
      <c r="N1733" s="87">
        <v>45938</v>
      </c>
      <c r="O1733" s="19" t="s">
        <v>955</v>
      </c>
    </row>
    <row r="1734" spans="2:15">
      <c r="B1734" s="30" t="s">
        <v>2507</v>
      </c>
      <c r="C1734" s="18" t="s">
        <v>2485</v>
      </c>
      <c r="D1734" s="169" t="s">
        <v>29</v>
      </c>
      <c r="E1734" s="144" t="str">
        <f>VLOOKUP(D1734,'pomocna tabulka'!$B$2:$D$12,3,0)</f>
        <v>MIRRI SR</v>
      </c>
      <c r="F1734" s="152" t="str">
        <f>+IFERROR(VLOOKUP(VALUE(MID($B1734,11,1)),'pomocna tabulka'!$F$2:$G$7,2,0),"")</f>
        <v>Predfinancovanie</v>
      </c>
      <c r="G1734" s="19" t="s">
        <v>30</v>
      </c>
      <c r="H1734" s="29">
        <v>152226.71</v>
      </c>
      <c r="I1734" s="19" t="s">
        <v>31</v>
      </c>
      <c r="J1734" s="88">
        <v>12536.32</v>
      </c>
      <c r="K1734" s="123"/>
      <c r="L1734" s="88">
        <v>0</v>
      </c>
      <c r="M1734" s="59">
        <f t="shared" si="49"/>
        <v>164763.03</v>
      </c>
      <c r="N1734" s="87">
        <v>45938</v>
      </c>
      <c r="O1734" s="19" t="s">
        <v>955</v>
      </c>
    </row>
    <row r="1735" spans="2:15">
      <c r="B1735" s="30" t="s">
        <v>2508</v>
      </c>
      <c r="C1735" s="18" t="s">
        <v>377</v>
      </c>
      <c r="D1735" s="170" t="s">
        <v>19</v>
      </c>
      <c r="E1735" s="144" t="str">
        <f>VLOOKUP(D1735,'pomocna tabulka'!$B$2:$D$12,3,0)</f>
        <v>Úrad vlády SR</v>
      </c>
      <c r="F1735" s="152" t="str">
        <f>+IFERROR(VLOOKUP(VALUE(MID($B1735,11,1)),'pomocna tabulka'!$F$2:$G$7,2,0),"")</f>
        <v>Priebežná platba</v>
      </c>
      <c r="G1735" s="19" t="s">
        <v>20</v>
      </c>
      <c r="H1735" s="29">
        <v>7255.74</v>
      </c>
      <c r="I1735" s="19" t="s">
        <v>21</v>
      </c>
      <c r="J1735" s="88">
        <v>1280.42</v>
      </c>
      <c r="K1735" s="123"/>
      <c r="L1735" s="88">
        <v>0</v>
      </c>
      <c r="M1735" s="59">
        <f t="shared" si="49"/>
        <v>8536.16</v>
      </c>
      <c r="N1735" s="87">
        <v>45938</v>
      </c>
      <c r="O1735" s="19" t="s">
        <v>955</v>
      </c>
    </row>
    <row r="1736" spans="2:15">
      <c r="B1736" s="30" t="s">
        <v>2509</v>
      </c>
      <c r="C1736" s="18" t="s">
        <v>847</v>
      </c>
      <c r="D1736" s="170" t="s">
        <v>314</v>
      </c>
      <c r="E1736" s="134" t="str">
        <f>VLOOKUP(D1736,'pomocna tabulka'!$B$2:$D$12,3,0)</f>
        <v xml:space="preserve">Slovenská inovačná a energetická agentúra </v>
      </c>
      <c r="F1736" s="150" t="str">
        <f>+IFERROR(VLOOKUP(VALUE(MID($B1736,11,1)),'pomocna tabulka'!$F$2:$G$7,2,0),"")</f>
        <v>Predfinancovanie</v>
      </c>
      <c r="G1736" s="19" t="s">
        <v>315</v>
      </c>
      <c r="H1736" s="29">
        <v>133014.24</v>
      </c>
      <c r="I1736" s="19" t="s">
        <v>31</v>
      </c>
      <c r="J1736" s="88">
        <v>23473.1</v>
      </c>
      <c r="K1736" s="123"/>
      <c r="L1736" s="88">
        <v>0</v>
      </c>
      <c r="M1736" s="59">
        <f t="shared" ref="M1736:M1741" si="50">SUM(H1736+J1736+L1736)</f>
        <v>156487.34</v>
      </c>
      <c r="N1736" s="87">
        <v>45938</v>
      </c>
      <c r="O1736" s="19" t="s">
        <v>955</v>
      </c>
    </row>
    <row r="1737" spans="2:15">
      <c r="B1737" s="30" t="s">
        <v>2510</v>
      </c>
      <c r="C1737" s="18" t="s">
        <v>647</v>
      </c>
      <c r="D1737" s="170" t="s">
        <v>19</v>
      </c>
      <c r="E1737" s="144" t="str">
        <f>VLOOKUP(D1737,'pomocna tabulka'!$B$2:$D$12,3,0)</f>
        <v>Úrad vlády SR</v>
      </c>
      <c r="F1737" s="152" t="str">
        <f>+IFERROR(VLOOKUP(VALUE(MID($B1737,11,1)),'pomocna tabulka'!$F$2:$G$7,2,0),"")</f>
        <v>Zálohová platba</v>
      </c>
      <c r="G1737" s="19" t="s">
        <v>315</v>
      </c>
      <c r="H1737" s="29">
        <v>280777.09999999998</v>
      </c>
      <c r="I1737" s="19" t="s">
        <v>316</v>
      </c>
      <c r="J1737" s="88">
        <v>49548.9</v>
      </c>
      <c r="K1737" s="123"/>
      <c r="L1737" s="88">
        <v>0</v>
      </c>
      <c r="M1737" s="59">
        <f t="shared" si="50"/>
        <v>330326</v>
      </c>
      <c r="N1737" s="87">
        <v>45938</v>
      </c>
      <c r="O1737" s="19" t="s">
        <v>955</v>
      </c>
    </row>
    <row r="1738" spans="2:15">
      <c r="B1738" s="30" t="s">
        <v>2511</v>
      </c>
      <c r="C1738" s="18" t="s">
        <v>243</v>
      </c>
      <c r="D1738" s="170" t="s">
        <v>19</v>
      </c>
      <c r="E1738" s="144" t="str">
        <f>VLOOKUP(D1738,'pomocna tabulka'!$B$2:$D$12,3,0)</f>
        <v>Úrad vlády SR</v>
      </c>
      <c r="F1738" s="152" t="str">
        <f>+IFERROR(VLOOKUP(VALUE(MID($B1738,11,1)),'pomocna tabulka'!$F$2:$G$7,2,0),"")</f>
        <v>Priebežná platba</v>
      </c>
      <c r="G1738" s="19" t="s">
        <v>20</v>
      </c>
      <c r="H1738" s="29">
        <v>4741.7299999999996</v>
      </c>
      <c r="I1738" s="19" t="s">
        <v>21</v>
      </c>
      <c r="J1738" s="88">
        <v>836.77</v>
      </c>
      <c r="K1738" s="123"/>
      <c r="L1738" s="88">
        <v>0</v>
      </c>
      <c r="M1738" s="59">
        <f t="shared" si="50"/>
        <v>5578.5</v>
      </c>
      <c r="N1738" s="87">
        <v>45938</v>
      </c>
      <c r="O1738" s="19" t="s">
        <v>955</v>
      </c>
    </row>
    <row r="1739" spans="2:15">
      <c r="B1739" s="30" t="s">
        <v>2512</v>
      </c>
      <c r="C1739" s="18" t="s">
        <v>342</v>
      </c>
      <c r="D1739" s="170" t="s">
        <v>19</v>
      </c>
      <c r="E1739" s="134" t="str">
        <f>VLOOKUP(D1739,'pomocna tabulka'!$B$2:$D$12,3,0)</f>
        <v>Úrad vlády SR</v>
      </c>
      <c r="F1739" s="150" t="str">
        <f>+IFERROR(VLOOKUP(VALUE(MID($B1739,11,1)),'pomocna tabulka'!$F$2:$G$7,2,0),"")</f>
        <v>Priebežná platba</v>
      </c>
      <c r="G1739" s="19" t="s">
        <v>20</v>
      </c>
      <c r="H1739" s="29">
        <v>4903.28</v>
      </c>
      <c r="I1739" s="19" t="s">
        <v>21</v>
      </c>
      <c r="J1739" s="88">
        <v>865.28</v>
      </c>
      <c r="K1739" s="123"/>
      <c r="L1739" s="88">
        <v>0</v>
      </c>
      <c r="M1739" s="59">
        <f t="shared" si="50"/>
        <v>5768.5599999999995</v>
      </c>
      <c r="N1739" s="87">
        <v>45938</v>
      </c>
      <c r="O1739" s="19" t="s">
        <v>955</v>
      </c>
    </row>
    <row r="1740" spans="2:15">
      <c r="B1740" s="30" t="s">
        <v>2513</v>
      </c>
      <c r="C1740" s="18" t="s">
        <v>334</v>
      </c>
      <c r="D1740" s="169" t="s">
        <v>29</v>
      </c>
      <c r="E1740" s="144" t="str">
        <f>VLOOKUP(D1740,'pomocna tabulka'!$B$2:$D$12,3,0)</f>
        <v>MIRRI SR</v>
      </c>
      <c r="F1740" s="152" t="str">
        <f>+IFERROR(VLOOKUP(VALUE(MID($B1740,11,1)),'pomocna tabulka'!$F$2:$G$7,2,0),"")</f>
        <v>Predfinancovanie</v>
      </c>
      <c r="G1740" s="19" t="s">
        <v>30</v>
      </c>
      <c r="H1740" s="29">
        <v>134565.25</v>
      </c>
      <c r="I1740" s="19" t="s">
        <v>31</v>
      </c>
      <c r="J1740" s="88">
        <v>11081.85</v>
      </c>
      <c r="K1740" s="123"/>
      <c r="L1740" s="88">
        <v>0</v>
      </c>
      <c r="M1740" s="59">
        <f t="shared" si="50"/>
        <v>145647.1</v>
      </c>
      <c r="N1740" s="87">
        <v>45938</v>
      </c>
      <c r="O1740" s="19" t="s">
        <v>955</v>
      </c>
    </row>
    <row r="1741" spans="2:15">
      <c r="B1741" s="30" t="s">
        <v>2514</v>
      </c>
      <c r="C1741" s="18" t="s">
        <v>165</v>
      </c>
      <c r="D1741" s="169" t="s">
        <v>19</v>
      </c>
      <c r="E1741" s="144" t="str">
        <f>VLOOKUP(D1741,'pomocna tabulka'!$B$2:$D$12,3,0)</f>
        <v>Úrad vlády SR</v>
      </c>
      <c r="F1741" s="152" t="str">
        <f>+IFERROR(VLOOKUP(VALUE(MID($B1741,11,1)),'pomocna tabulka'!$F$2:$G$7,2,0),"")</f>
        <v>Priebežná platba</v>
      </c>
      <c r="G1741" s="19" t="s">
        <v>20</v>
      </c>
      <c r="H1741" s="29">
        <v>4871.7299999999996</v>
      </c>
      <c r="I1741" s="19" t="s">
        <v>21</v>
      </c>
      <c r="J1741" s="88">
        <v>859.72</v>
      </c>
      <c r="K1741" s="123"/>
      <c r="L1741" s="88">
        <v>0</v>
      </c>
      <c r="M1741" s="59">
        <f t="shared" si="50"/>
        <v>5731.45</v>
      </c>
      <c r="N1741" s="87">
        <v>45938</v>
      </c>
      <c r="O1741" s="19" t="s">
        <v>955</v>
      </c>
    </row>
    <row r="1742" spans="2:15">
      <c r="B1742" s="30" t="s">
        <v>2515</v>
      </c>
      <c r="C1742" s="18" t="s">
        <v>735</v>
      </c>
      <c r="D1742" s="170" t="s">
        <v>29</v>
      </c>
      <c r="E1742" s="134" t="str">
        <f>VLOOKUP(D1742,'pomocna tabulka'!$B$2:$D$12,3,0)</f>
        <v>MIRRI SR</v>
      </c>
      <c r="F1742" s="150" t="str">
        <f>+IFERROR(VLOOKUP(VALUE(MID($B1742,11,1)),'pomocna tabulka'!$F$2:$G$7,2,0),"")</f>
        <v>Priebežná platba</v>
      </c>
      <c r="G1742" s="19" t="s">
        <v>30</v>
      </c>
      <c r="H1742" s="29">
        <v>41507.01</v>
      </c>
      <c r="I1742" s="19" t="s">
        <v>31</v>
      </c>
      <c r="J1742" s="88">
        <v>9099.1299999999992</v>
      </c>
      <c r="K1742" s="19" t="s">
        <v>982</v>
      </c>
      <c r="L1742" s="88">
        <v>4000.53</v>
      </c>
      <c r="M1742" s="59">
        <f t="shared" ref="M1742:M1799" si="51">SUM(H1742+J1742+L1742)</f>
        <v>54606.67</v>
      </c>
      <c r="N1742" s="87">
        <v>45937</v>
      </c>
      <c r="O1742" s="148" t="s">
        <v>36</v>
      </c>
    </row>
    <row r="1743" spans="2:15">
      <c r="B1743" s="30" t="s">
        <v>2516</v>
      </c>
      <c r="C1743" s="18" t="s">
        <v>2324</v>
      </c>
      <c r="D1743" s="169" t="s">
        <v>314</v>
      </c>
      <c r="E1743" s="144" t="str">
        <f>VLOOKUP(D1743,'pomocna tabulka'!$B$2:$D$12,3,0)</f>
        <v xml:space="preserve">Slovenská inovačná a energetická agentúra </v>
      </c>
      <c r="F1743" s="152" t="str">
        <f>+IFERROR(VLOOKUP(VALUE(MID($B1743,11,1)),'pomocna tabulka'!$F$2:$G$7,2,0),"")</f>
        <v>Predfinancovanie</v>
      </c>
      <c r="G1743" s="19" t="s">
        <v>315</v>
      </c>
      <c r="H1743" s="29">
        <v>128745.06</v>
      </c>
      <c r="I1743" s="19" t="s">
        <v>31</v>
      </c>
      <c r="J1743" s="88">
        <v>193117.58</v>
      </c>
      <c r="K1743" s="123"/>
      <c r="L1743" s="88">
        <v>0</v>
      </c>
      <c r="M1743" s="59">
        <f t="shared" si="51"/>
        <v>321862.64</v>
      </c>
      <c r="N1743" s="87">
        <v>45938</v>
      </c>
      <c r="O1743" s="19" t="s">
        <v>955</v>
      </c>
    </row>
    <row r="1744" spans="2:15">
      <c r="B1744" s="30" t="s">
        <v>2517</v>
      </c>
      <c r="C1744" s="18" t="s">
        <v>142</v>
      </c>
      <c r="D1744" s="169" t="s">
        <v>314</v>
      </c>
      <c r="E1744" s="144" t="str">
        <f>VLOOKUP(D1744,'pomocna tabulka'!$B$2:$D$12,3,0)</f>
        <v xml:space="preserve">Slovenská inovačná a energetická agentúra </v>
      </c>
      <c r="F1744" s="152" t="str">
        <f>+IFERROR(VLOOKUP(VALUE(MID($B1744,11,1)),'pomocna tabulka'!$F$2:$G$7,2,0),"")</f>
        <v>Priebežná platba</v>
      </c>
      <c r="G1744" s="19" t="s">
        <v>315</v>
      </c>
      <c r="H1744" s="29">
        <v>26316</v>
      </c>
      <c r="I1744" s="19" t="s">
        <v>31</v>
      </c>
      <c r="J1744" s="88">
        <v>4644</v>
      </c>
      <c r="K1744" s="123"/>
      <c r="L1744" s="88">
        <v>0</v>
      </c>
      <c r="M1744" s="59">
        <f t="shared" si="51"/>
        <v>30960</v>
      </c>
      <c r="N1744" s="87">
        <v>45938</v>
      </c>
      <c r="O1744" s="19" t="s">
        <v>955</v>
      </c>
    </row>
    <row r="1745" spans="2:15">
      <c r="B1745" s="30" t="s">
        <v>2518</v>
      </c>
      <c r="C1745" s="18" t="s">
        <v>1972</v>
      </c>
      <c r="D1745" s="169" t="s">
        <v>19</v>
      </c>
      <c r="E1745" s="144" t="str">
        <f>VLOOKUP(D1745,'pomocna tabulka'!$B$2:$D$12,3,0)</f>
        <v>Úrad vlády SR</v>
      </c>
      <c r="F1745" s="152" t="str">
        <f>+IFERROR(VLOOKUP(VALUE(MID($B1745,11,1)),'pomocna tabulka'!$F$2:$G$7,2,0),"")</f>
        <v>Zálohová platba</v>
      </c>
      <c r="G1745" s="19" t="s">
        <v>20</v>
      </c>
      <c r="H1745" s="29">
        <v>41650</v>
      </c>
      <c r="I1745" s="19" t="s">
        <v>21</v>
      </c>
      <c r="J1745" s="88">
        <v>7350</v>
      </c>
      <c r="K1745" s="123"/>
      <c r="L1745" s="88">
        <v>0</v>
      </c>
      <c r="M1745" s="59">
        <f t="shared" si="51"/>
        <v>49000</v>
      </c>
      <c r="N1745" s="87">
        <v>45938</v>
      </c>
      <c r="O1745" s="19" t="s">
        <v>955</v>
      </c>
    </row>
    <row r="1746" spans="2:15">
      <c r="B1746" s="30" t="s">
        <v>2519</v>
      </c>
      <c r="C1746" s="18" t="s">
        <v>917</v>
      </c>
      <c r="D1746" s="169" t="s">
        <v>19</v>
      </c>
      <c r="E1746" s="144" t="str">
        <f>VLOOKUP(D1746,'pomocna tabulka'!$B$2:$D$12,3,0)</f>
        <v>Úrad vlády SR</v>
      </c>
      <c r="F1746" s="152" t="str">
        <f>+IFERROR(VLOOKUP(VALUE(MID($B1746,11,1)),'pomocna tabulka'!$F$2:$G$7,2,0),"")</f>
        <v>Priebežná platba</v>
      </c>
      <c r="G1746" s="19" t="s">
        <v>20</v>
      </c>
      <c r="H1746" s="29">
        <v>4506.72</v>
      </c>
      <c r="I1746" s="19" t="s">
        <v>21</v>
      </c>
      <c r="J1746" s="88">
        <v>795.3</v>
      </c>
      <c r="K1746" s="123"/>
      <c r="L1746" s="88">
        <v>0</v>
      </c>
      <c r="M1746" s="59">
        <f t="shared" si="51"/>
        <v>5302.02</v>
      </c>
      <c r="N1746" s="87">
        <v>45938</v>
      </c>
      <c r="O1746" s="19" t="s">
        <v>955</v>
      </c>
    </row>
    <row r="1747" spans="2:15">
      <c r="B1747" s="30" t="s">
        <v>2520</v>
      </c>
      <c r="C1747" s="18" t="s">
        <v>182</v>
      </c>
      <c r="D1747" s="169" t="s">
        <v>19</v>
      </c>
      <c r="E1747" s="144" t="str">
        <f>VLOOKUP(D1747,'pomocna tabulka'!$B$2:$D$12,3,0)</f>
        <v>Úrad vlády SR</v>
      </c>
      <c r="F1747" s="152" t="str">
        <f>+IFERROR(VLOOKUP(VALUE(MID($B1747,11,1)),'pomocna tabulka'!$F$2:$G$7,2,0),"")</f>
        <v>Priebežná platba</v>
      </c>
      <c r="G1747" s="19" t="s">
        <v>20</v>
      </c>
      <c r="H1747" s="29">
        <v>21446.65</v>
      </c>
      <c r="I1747" s="19" t="s">
        <v>21</v>
      </c>
      <c r="J1747" s="88">
        <v>3855.63</v>
      </c>
      <c r="K1747" s="123"/>
      <c r="L1747" s="88">
        <v>0</v>
      </c>
      <c r="M1747" s="59">
        <f t="shared" si="51"/>
        <v>25302.280000000002</v>
      </c>
      <c r="N1747" s="87">
        <v>45938</v>
      </c>
      <c r="O1747" s="19" t="s">
        <v>955</v>
      </c>
    </row>
    <row r="1748" spans="2:15">
      <c r="B1748" s="30" t="s">
        <v>2520</v>
      </c>
      <c r="C1748" s="18" t="s">
        <v>182</v>
      </c>
      <c r="D1748" s="170" t="s">
        <v>19</v>
      </c>
      <c r="E1748" s="134" t="str">
        <f>VLOOKUP(D1748,'pomocna tabulka'!$B$2:$D$12,3,0)</f>
        <v>Úrad vlády SR</v>
      </c>
      <c r="F1748" s="150" t="str">
        <f>+IFERROR(VLOOKUP(VALUE(MID($B1748,11,1)),'pomocna tabulka'!$F$2:$G$7,2,0),"")</f>
        <v>Priebežná platba</v>
      </c>
      <c r="G1748" s="19" t="s">
        <v>256</v>
      </c>
      <c r="H1748" s="29">
        <v>401.9</v>
      </c>
      <c r="I1748" s="19"/>
      <c r="J1748" s="88">
        <v>0</v>
      </c>
      <c r="K1748" s="123"/>
      <c r="L1748" s="88">
        <v>0</v>
      </c>
      <c r="M1748" s="59">
        <f t="shared" si="51"/>
        <v>401.9</v>
      </c>
      <c r="N1748" s="87">
        <v>45938</v>
      </c>
      <c r="O1748" s="19" t="s">
        <v>955</v>
      </c>
    </row>
    <row r="1749" spans="2:15">
      <c r="B1749" s="30" t="s">
        <v>2521</v>
      </c>
      <c r="C1749" s="18" t="s">
        <v>78</v>
      </c>
      <c r="D1749" s="169" t="s">
        <v>19</v>
      </c>
      <c r="E1749" s="144" t="str">
        <f>VLOOKUP(D1749,'pomocna tabulka'!$B$2:$D$12,3,0)</f>
        <v>Úrad vlády SR</v>
      </c>
      <c r="F1749" s="152" t="str">
        <f>+IFERROR(VLOOKUP(VALUE(MID($B1749,11,1)),'pomocna tabulka'!$F$2:$G$7,2,0),"")</f>
        <v>Priebežná platba</v>
      </c>
      <c r="G1749" s="19" t="s">
        <v>20</v>
      </c>
      <c r="H1749" s="29">
        <v>14497.95</v>
      </c>
      <c r="I1749" s="19" t="s">
        <v>21</v>
      </c>
      <c r="J1749" s="88">
        <v>2558.46</v>
      </c>
      <c r="K1749" s="123"/>
      <c r="L1749" s="88">
        <v>0</v>
      </c>
      <c r="M1749" s="59">
        <f t="shared" si="51"/>
        <v>17056.41</v>
      </c>
      <c r="N1749" s="87">
        <v>45938</v>
      </c>
      <c r="O1749" s="19" t="s">
        <v>955</v>
      </c>
    </row>
    <row r="1750" spans="2:15">
      <c r="B1750" s="30" t="s">
        <v>2522</v>
      </c>
      <c r="C1750" s="18" t="s">
        <v>1398</v>
      </c>
      <c r="D1750" s="169" t="s">
        <v>314</v>
      </c>
      <c r="E1750" s="144" t="str">
        <f>VLOOKUP(D1750,'pomocna tabulka'!$B$2:$D$12,3,0)</f>
        <v xml:space="preserve">Slovenská inovačná a energetická agentúra </v>
      </c>
      <c r="F1750" s="152" t="str">
        <f>+IFERROR(VLOOKUP(VALUE(MID($B1750,11,1)),'pomocna tabulka'!$F$2:$G$7,2,0),"")</f>
        <v>Predfinancovanie</v>
      </c>
      <c r="G1750" s="19" t="s">
        <v>315</v>
      </c>
      <c r="H1750" s="29">
        <v>79267.490000000005</v>
      </c>
      <c r="I1750" s="19" t="s">
        <v>31</v>
      </c>
      <c r="J1750" s="88">
        <v>13988.38</v>
      </c>
      <c r="K1750" s="123"/>
      <c r="L1750" s="88">
        <v>0</v>
      </c>
      <c r="M1750" s="59">
        <f t="shared" si="51"/>
        <v>93255.87000000001</v>
      </c>
      <c r="N1750" s="87">
        <v>45938</v>
      </c>
      <c r="O1750" s="19" t="s">
        <v>955</v>
      </c>
    </row>
    <row r="1751" spans="2:15" ht="26.25">
      <c r="B1751" s="30" t="s">
        <v>2523</v>
      </c>
      <c r="C1751" s="18" t="s">
        <v>2166</v>
      </c>
      <c r="D1751" s="169" t="s">
        <v>314</v>
      </c>
      <c r="E1751" s="134" t="str">
        <f>VLOOKUP(D1751,'pomocna tabulka'!$B$2:$D$12,3,0)</f>
        <v xml:space="preserve">Slovenská inovačná a energetická agentúra </v>
      </c>
      <c r="F1751" s="150" t="str">
        <f>+IFERROR(VLOOKUP(VALUE(MID($B1751,11,1)),'pomocna tabulka'!$F$2:$G$7,2,0),"")</f>
        <v>Predfinancovanie</v>
      </c>
      <c r="G1751" s="19" t="s">
        <v>315</v>
      </c>
      <c r="H1751" s="29">
        <v>246802.63</v>
      </c>
      <c r="I1751" s="19" t="s">
        <v>31</v>
      </c>
      <c r="J1751" s="88">
        <v>43553.4</v>
      </c>
      <c r="K1751" s="123"/>
      <c r="L1751" s="88">
        <v>0</v>
      </c>
      <c r="M1751" s="59">
        <f t="shared" si="51"/>
        <v>290356.03000000003</v>
      </c>
      <c r="N1751" s="87">
        <v>45939</v>
      </c>
      <c r="O1751" s="19" t="s">
        <v>955</v>
      </c>
    </row>
    <row r="1752" spans="2:15">
      <c r="B1752" s="30" t="s">
        <v>2524</v>
      </c>
      <c r="C1752" s="18" t="s">
        <v>552</v>
      </c>
      <c r="D1752" s="170" t="s">
        <v>29</v>
      </c>
      <c r="E1752" s="144" t="str">
        <f>VLOOKUP(D1752,'pomocna tabulka'!$B$2:$D$12,3,0)</f>
        <v>MIRRI SR</v>
      </c>
      <c r="F1752" s="152" t="str">
        <f>+IFERROR(VLOOKUP(VALUE(MID($B1752,11,1)),'pomocna tabulka'!$F$2:$G$7,2,0),"")</f>
        <v>Zálohová platba</v>
      </c>
      <c r="G1752" s="19" t="s">
        <v>30</v>
      </c>
      <c r="H1752" s="29">
        <v>839160</v>
      </c>
      <c r="I1752" s="19" t="s">
        <v>31</v>
      </c>
      <c r="J1752" s="88">
        <v>279960</v>
      </c>
      <c r="K1752" s="19" t="s">
        <v>982</v>
      </c>
      <c r="L1752" s="88">
        <v>80880</v>
      </c>
      <c r="M1752" s="59">
        <f t="shared" si="51"/>
        <v>1200000</v>
      </c>
      <c r="N1752" s="87">
        <v>45938</v>
      </c>
      <c r="O1752" s="148" t="s">
        <v>36</v>
      </c>
    </row>
    <row r="1753" spans="2:15">
      <c r="B1753" s="30" t="s">
        <v>2525</v>
      </c>
      <c r="C1753" s="18" t="s">
        <v>2526</v>
      </c>
      <c r="D1753" s="169" t="s">
        <v>19</v>
      </c>
      <c r="E1753" s="144" t="str">
        <f>VLOOKUP(D1753,'pomocna tabulka'!$B$2:$D$12,3,0)</f>
        <v>Úrad vlády SR</v>
      </c>
      <c r="F1753" s="152" t="str">
        <f>+IFERROR(VLOOKUP(VALUE(MID($B1753,11,1)),'pomocna tabulka'!$F$2:$G$7,2,0),"")</f>
        <v>Zálohová platba</v>
      </c>
      <c r="G1753" s="19" t="s">
        <v>256</v>
      </c>
      <c r="H1753" s="29">
        <v>39100</v>
      </c>
      <c r="I1753" s="19" t="s">
        <v>21</v>
      </c>
      <c r="J1753" s="88">
        <v>6900</v>
      </c>
      <c r="K1753" s="123"/>
      <c r="L1753" s="88">
        <v>0</v>
      </c>
      <c r="M1753" s="59">
        <f t="shared" si="51"/>
        <v>46000</v>
      </c>
      <c r="N1753" s="87">
        <v>45939</v>
      </c>
      <c r="O1753" s="19" t="s">
        <v>955</v>
      </c>
    </row>
    <row r="1754" spans="2:15">
      <c r="B1754" s="30" t="s">
        <v>2527</v>
      </c>
      <c r="C1754" s="18" t="s">
        <v>203</v>
      </c>
      <c r="D1754" s="169" t="s">
        <v>19</v>
      </c>
      <c r="E1754" s="134" t="str">
        <f>VLOOKUP(D1754,'pomocna tabulka'!$B$2:$D$12,3,0)</f>
        <v>Úrad vlády SR</v>
      </c>
      <c r="F1754" s="150" t="str">
        <f>+IFERROR(VLOOKUP(VALUE(MID($B1754,11,1)),'pomocna tabulka'!$F$2:$G$7,2,0),"")</f>
        <v>Priebežná platba</v>
      </c>
      <c r="G1754" s="19" t="s">
        <v>256</v>
      </c>
      <c r="H1754" s="29">
        <v>8722.24</v>
      </c>
      <c r="I1754" s="19" t="s">
        <v>21</v>
      </c>
      <c r="J1754" s="88">
        <v>1539.22</v>
      </c>
      <c r="K1754" s="123"/>
      <c r="L1754" s="88">
        <v>0</v>
      </c>
      <c r="M1754" s="59">
        <f t="shared" si="51"/>
        <v>10261.459999999999</v>
      </c>
      <c r="N1754" s="87">
        <v>45939</v>
      </c>
      <c r="O1754" s="19" t="s">
        <v>955</v>
      </c>
    </row>
    <row r="1755" spans="2:15">
      <c r="B1755" s="30" t="s">
        <v>2528</v>
      </c>
      <c r="C1755" s="18" t="s">
        <v>178</v>
      </c>
      <c r="D1755" s="169" t="s">
        <v>19</v>
      </c>
      <c r="E1755" s="144" t="str">
        <f>VLOOKUP(D1755,'pomocna tabulka'!$B$2:$D$12,3,0)</f>
        <v>Úrad vlády SR</v>
      </c>
      <c r="F1755" s="152" t="str">
        <f>+IFERROR(VLOOKUP(VALUE(MID($B1755,11,1)),'pomocna tabulka'!$F$2:$G$7,2,0),"")</f>
        <v>Priebežná platba</v>
      </c>
      <c r="G1755" s="19" t="s">
        <v>256</v>
      </c>
      <c r="H1755" s="29">
        <v>18972.09</v>
      </c>
      <c r="I1755" s="19" t="s">
        <v>21</v>
      </c>
      <c r="J1755" s="88">
        <v>3348.01</v>
      </c>
      <c r="K1755" s="123"/>
      <c r="L1755" s="88">
        <v>0</v>
      </c>
      <c r="M1755" s="59">
        <f t="shared" si="51"/>
        <v>22320.1</v>
      </c>
      <c r="N1755" s="87">
        <v>45939</v>
      </c>
      <c r="O1755" s="19" t="s">
        <v>955</v>
      </c>
    </row>
    <row r="1756" spans="2:15">
      <c r="B1756" s="30" t="s">
        <v>2529</v>
      </c>
      <c r="C1756" s="18" t="s">
        <v>745</v>
      </c>
      <c r="D1756" s="169" t="s">
        <v>19</v>
      </c>
      <c r="E1756" s="144" t="str">
        <f>VLOOKUP(D1756,'pomocna tabulka'!$B$2:$D$12,3,0)</f>
        <v>Úrad vlády SR</v>
      </c>
      <c r="F1756" s="152" t="str">
        <f>+IFERROR(VLOOKUP(VALUE(MID($B1756,11,1)),'pomocna tabulka'!$F$2:$G$7,2,0),"")</f>
        <v>Zálohová platba</v>
      </c>
      <c r="G1756" s="19" t="s">
        <v>256</v>
      </c>
      <c r="H1756" s="29">
        <v>85000</v>
      </c>
      <c r="I1756" s="19" t="s">
        <v>21</v>
      </c>
      <c r="J1756" s="88">
        <v>15000</v>
      </c>
      <c r="K1756" s="123"/>
      <c r="L1756" s="88">
        <v>0</v>
      </c>
      <c r="M1756" s="59">
        <f t="shared" si="51"/>
        <v>100000</v>
      </c>
      <c r="N1756" s="87">
        <v>45939</v>
      </c>
      <c r="O1756" s="19" t="s">
        <v>955</v>
      </c>
    </row>
    <row r="1757" spans="2:15">
      <c r="B1757" s="30" t="s">
        <v>2530</v>
      </c>
      <c r="C1757" s="18" t="s">
        <v>1432</v>
      </c>
      <c r="D1757" s="169" t="s">
        <v>314</v>
      </c>
      <c r="E1757" s="134" t="str">
        <f>VLOOKUP(D1757,'pomocna tabulka'!$B$2:$D$12,3,0)</f>
        <v xml:space="preserve">Slovenská inovačná a energetická agentúra </v>
      </c>
      <c r="F1757" s="150" t="str">
        <f>+IFERROR(VLOOKUP(VALUE(MID($B1757,11,1)),'pomocna tabulka'!$F$2:$G$7,2,0),"")</f>
        <v>Predfinancovanie</v>
      </c>
      <c r="G1757" s="19" t="s">
        <v>315</v>
      </c>
      <c r="H1757" s="29">
        <v>89986.38</v>
      </c>
      <c r="I1757" s="19" t="s">
        <v>31</v>
      </c>
      <c r="J1757" s="88">
        <v>15879.95</v>
      </c>
      <c r="K1757" s="123"/>
      <c r="L1757" s="88">
        <v>0</v>
      </c>
      <c r="M1757" s="59">
        <f t="shared" si="51"/>
        <v>105866.33</v>
      </c>
      <c r="N1757" s="87">
        <v>45939</v>
      </c>
      <c r="O1757" s="19" t="s">
        <v>955</v>
      </c>
    </row>
    <row r="1758" spans="2:15">
      <c r="B1758" s="30" t="s">
        <v>2531</v>
      </c>
      <c r="C1758" s="18" t="s">
        <v>478</v>
      </c>
      <c r="D1758" s="169" t="s">
        <v>19</v>
      </c>
      <c r="E1758" s="144" t="str">
        <f>VLOOKUP(D1758,'pomocna tabulka'!$B$2:$D$12,3,0)</f>
        <v>Úrad vlády SR</v>
      </c>
      <c r="F1758" s="152" t="str">
        <f>+IFERROR(VLOOKUP(VALUE(MID($B1758,11,1)),'pomocna tabulka'!$F$2:$G$7,2,0),"")</f>
        <v>Priebežná platba</v>
      </c>
      <c r="G1758" s="19" t="s">
        <v>256</v>
      </c>
      <c r="H1758" s="29">
        <v>4903.28</v>
      </c>
      <c r="I1758" s="19" t="s">
        <v>21</v>
      </c>
      <c r="J1758" s="88">
        <v>865.28</v>
      </c>
      <c r="K1758" s="123"/>
      <c r="L1758" s="88">
        <v>0</v>
      </c>
      <c r="M1758" s="59">
        <f t="shared" si="51"/>
        <v>5768.5599999999995</v>
      </c>
      <c r="N1758" s="87">
        <v>45939</v>
      </c>
      <c r="O1758" s="19" t="s">
        <v>955</v>
      </c>
    </row>
    <row r="1759" spans="2:15">
      <c r="B1759" s="30" t="s">
        <v>2532</v>
      </c>
      <c r="C1759" s="18" t="s">
        <v>1099</v>
      </c>
      <c r="D1759" s="169" t="s">
        <v>19</v>
      </c>
      <c r="E1759" s="144" t="str">
        <f>VLOOKUP(D1759,'pomocna tabulka'!$B$2:$D$12,3,0)</f>
        <v>Úrad vlády SR</v>
      </c>
      <c r="F1759" s="152" t="str">
        <f>+IFERROR(VLOOKUP(VALUE(MID($B1759,11,1)),'pomocna tabulka'!$F$2:$G$7,2,0),"")</f>
        <v>Zálohová platba</v>
      </c>
      <c r="G1759" s="19" t="s">
        <v>256</v>
      </c>
      <c r="H1759" s="29">
        <v>55250</v>
      </c>
      <c r="I1759" s="19" t="s">
        <v>21</v>
      </c>
      <c r="J1759" s="88">
        <v>9750</v>
      </c>
      <c r="K1759" s="123"/>
      <c r="L1759" s="88">
        <v>0</v>
      </c>
      <c r="M1759" s="59">
        <f t="shared" si="51"/>
        <v>65000</v>
      </c>
      <c r="N1759" s="87">
        <v>45939</v>
      </c>
      <c r="O1759" s="19" t="s">
        <v>955</v>
      </c>
    </row>
    <row r="1760" spans="2:15">
      <c r="B1760" s="30" t="s">
        <v>2533</v>
      </c>
      <c r="C1760" s="18" t="s">
        <v>2187</v>
      </c>
      <c r="D1760" s="169" t="s">
        <v>314</v>
      </c>
      <c r="E1760" s="134" t="str">
        <f>VLOOKUP(D1760,'pomocna tabulka'!$B$2:$D$12,3,0)</f>
        <v xml:space="preserve">Slovenská inovačná a energetická agentúra </v>
      </c>
      <c r="F1760" s="150" t="str">
        <f>+IFERROR(VLOOKUP(VALUE(MID($B1760,11,1)),'pomocna tabulka'!$F$2:$G$7,2,0),"")</f>
        <v>Predfinancovanie</v>
      </c>
      <c r="G1760" s="19" t="s">
        <v>315</v>
      </c>
      <c r="H1760" s="29">
        <v>127252.26</v>
      </c>
      <c r="I1760" s="19" t="s">
        <v>31</v>
      </c>
      <c r="J1760" s="88">
        <v>22456.28</v>
      </c>
      <c r="K1760" s="123"/>
      <c r="L1760" s="88">
        <v>0</v>
      </c>
      <c r="M1760" s="59">
        <f t="shared" si="51"/>
        <v>149708.53999999998</v>
      </c>
      <c r="N1760" s="87">
        <v>45939</v>
      </c>
      <c r="O1760" s="19" t="s">
        <v>955</v>
      </c>
    </row>
    <row r="1761" spans="2:15">
      <c r="B1761" s="30" t="s">
        <v>2534</v>
      </c>
      <c r="C1761" s="18" t="s">
        <v>954</v>
      </c>
      <c r="D1761" s="169" t="s">
        <v>19</v>
      </c>
      <c r="E1761" s="144" t="str">
        <f>VLOOKUP(D1761,'pomocna tabulka'!$B$2:$D$12,3,0)</f>
        <v>Úrad vlády SR</v>
      </c>
      <c r="F1761" s="152" t="str">
        <f>+IFERROR(VLOOKUP(VALUE(MID($B1761,11,1)),'pomocna tabulka'!$F$2:$G$7,2,0),"")</f>
        <v>Zálohová platba</v>
      </c>
      <c r="G1761" s="19" t="s">
        <v>256</v>
      </c>
      <c r="H1761" s="29">
        <v>59500</v>
      </c>
      <c r="I1761" s="19" t="s">
        <v>21</v>
      </c>
      <c r="J1761" s="88">
        <v>10500</v>
      </c>
      <c r="K1761" s="123"/>
      <c r="L1761" s="88">
        <v>0</v>
      </c>
      <c r="M1761" s="59">
        <f t="shared" si="51"/>
        <v>70000</v>
      </c>
      <c r="N1761" s="87">
        <v>45939</v>
      </c>
      <c r="O1761" s="19" t="s">
        <v>955</v>
      </c>
    </row>
    <row r="1762" spans="2:15">
      <c r="B1762" s="30" t="s">
        <v>2535</v>
      </c>
      <c r="C1762" s="18" t="s">
        <v>2536</v>
      </c>
      <c r="D1762" s="169" t="s">
        <v>19</v>
      </c>
      <c r="E1762" s="144" t="str">
        <f>VLOOKUP(D1762,'pomocna tabulka'!$B$2:$D$12,3,0)</f>
        <v>Úrad vlády SR</v>
      </c>
      <c r="F1762" s="152" t="str">
        <f>+IFERROR(VLOOKUP(VALUE(MID($B1762,11,1)),'pomocna tabulka'!$F$2:$G$7,2,0),"")</f>
        <v>Zálohová platba</v>
      </c>
      <c r="G1762" s="19" t="s">
        <v>256</v>
      </c>
      <c r="H1762" s="29">
        <v>22525</v>
      </c>
      <c r="I1762" s="19" t="s">
        <v>21</v>
      </c>
      <c r="J1762" s="88">
        <v>3975</v>
      </c>
      <c r="K1762" s="123"/>
      <c r="L1762" s="88">
        <v>0</v>
      </c>
      <c r="M1762" s="59">
        <f t="shared" si="51"/>
        <v>26500</v>
      </c>
      <c r="N1762" s="87">
        <v>45939</v>
      </c>
      <c r="O1762" s="19" t="s">
        <v>955</v>
      </c>
    </row>
    <row r="1763" spans="2:15">
      <c r="B1763" s="30" t="s">
        <v>2537</v>
      </c>
      <c r="C1763" s="18" t="s">
        <v>336</v>
      </c>
      <c r="D1763" s="169" t="s">
        <v>19</v>
      </c>
      <c r="E1763" s="144" t="str">
        <f>VLOOKUP(D1763,'pomocna tabulka'!$B$2:$D$12,3,0)</f>
        <v>Úrad vlády SR</v>
      </c>
      <c r="F1763" s="152" t="str">
        <f>+IFERROR(VLOOKUP(VALUE(MID($B1763,11,1)),'pomocna tabulka'!$F$2:$G$7,2,0),"")</f>
        <v>Priebežná platba</v>
      </c>
      <c r="G1763" s="19" t="s">
        <v>256</v>
      </c>
      <c r="H1763" s="29">
        <v>9752.5499999999993</v>
      </c>
      <c r="I1763" s="19" t="s">
        <v>21</v>
      </c>
      <c r="J1763" s="88">
        <v>1721.04</v>
      </c>
      <c r="K1763" s="30"/>
      <c r="L1763" s="88">
        <v>0</v>
      </c>
      <c r="M1763" s="59">
        <f t="shared" si="51"/>
        <v>11473.59</v>
      </c>
      <c r="N1763" s="87">
        <v>45939</v>
      </c>
      <c r="O1763" s="19" t="s">
        <v>955</v>
      </c>
    </row>
    <row r="1764" spans="2:15">
      <c r="B1764" s="30" t="s">
        <v>2538</v>
      </c>
      <c r="C1764" s="18" t="s">
        <v>1926</v>
      </c>
      <c r="D1764" s="169" t="s">
        <v>314</v>
      </c>
      <c r="E1764" s="144" t="str">
        <f>VLOOKUP(D1764,'pomocna tabulka'!$B$2:$D$12,3,0)</f>
        <v xml:space="preserve">Slovenská inovačná a energetická agentúra </v>
      </c>
      <c r="F1764" s="152" t="str">
        <f>+IFERROR(VLOOKUP(VALUE(MID($B1764,11,1)),'pomocna tabulka'!$F$2:$G$7,2,0),"")</f>
        <v>Predfinancovanie</v>
      </c>
      <c r="G1764" s="19" t="s">
        <v>315</v>
      </c>
      <c r="H1764" s="29">
        <v>14311.93</v>
      </c>
      <c r="I1764" s="19" t="s">
        <v>31</v>
      </c>
      <c r="J1764" s="88">
        <v>2525.64</v>
      </c>
      <c r="K1764" s="30"/>
      <c r="L1764" s="88">
        <v>0</v>
      </c>
      <c r="M1764" s="59">
        <f t="shared" si="51"/>
        <v>16837.57</v>
      </c>
      <c r="N1764" s="87">
        <v>45939</v>
      </c>
      <c r="O1764" s="19" t="s">
        <v>955</v>
      </c>
    </row>
    <row r="1765" spans="2:15">
      <c r="B1765" s="30" t="s">
        <v>2539</v>
      </c>
      <c r="C1765" s="18" t="s">
        <v>2540</v>
      </c>
      <c r="D1765" s="169" t="s">
        <v>19</v>
      </c>
      <c r="E1765" s="144" t="str">
        <f>VLOOKUP(D1765,'pomocna tabulka'!$B$2:$D$12,3,0)</f>
        <v>Úrad vlády SR</v>
      </c>
      <c r="F1765" s="152" t="str">
        <f>+IFERROR(VLOOKUP(VALUE(MID($B1765,11,1)),'pomocna tabulka'!$F$2:$G$7,2,0),"")</f>
        <v>Zálohová platba</v>
      </c>
      <c r="G1765" s="19" t="s">
        <v>256</v>
      </c>
      <c r="H1765" s="29">
        <v>17000</v>
      </c>
      <c r="I1765" s="19" t="s">
        <v>21</v>
      </c>
      <c r="J1765" s="88">
        <v>3000</v>
      </c>
      <c r="K1765" s="30"/>
      <c r="L1765" s="88">
        <v>0</v>
      </c>
      <c r="M1765" s="59">
        <f t="shared" si="51"/>
        <v>20000</v>
      </c>
      <c r="N1765" s="87">
        <v>45939</v>
      </c>
      <c r="O1765" s="19" t="s">
        <v>955</v>
      </c>
    </row>
    <row r="1766" spans="2:15">
      <c r="B1766" s="30" t="s">
        <v>2541</v>
      </c>
      <c r="C1766" s="18" t="s">
        <v>203</v>
      </c>
      <c r="D1766" s="169" t="s">
        <v>19</v>
      </c>
      <c r="E1766" s="144" t="str">
        <f>VLOOKUP(D1766,'pomocna tabulka'!$B$2:$D$12,3,0)</f>
        <v>Úrad vlády SR</v>
      </c>
      <c r="F1766" s="152" t="str">
        <f>+IFERROR(VLOOKUP(VALUE(MID($B1766,11,1)),'pomocna tabulka'!$F$2:$G$7,2,0),"")</f>
        <v>Priebežná platba</v>
      </c>
      <c r="G1766" s="19" t="s">
        <v>256</v>
      </c>
      <c r="H1766" s="29">
        <v>8113.73</v>
      </c>
      <c r="I1766" s="19" t="s">
        <v>21</v>
      </c>
      <c r="J1766" s="88">
        <v>1431.83</v>
      </c>
      <c r="K1766" s="30"/>
      <c r="L1766" s="88">
        <v>0</v>
      </c>
      <c r="M1766" s="59">
        <f t="shared" si="51"/>
        <v>9545.56</v>
      </c>
      <c r="N1766" s="87">
        <v>45939</v>
      </c>
      <c r="O1766" s="19" t="s">
        <v>955</v>
      </c>
    </row>
    <row r="1767" spans="2:15">
      <c r="B1767" s="30" t="s">
        <v>2542</v>
      </c>
      <c r="C1767" s="18" t="s">
        <v>840</v>
      </c>
      <c r="D1767" s="169" t="s">
        <v>314</v>
      </c>
      <c r="E1767" s="144" t="str">
        <f>VLOOKUP(D1767,'pomocna tabulka'!$B$2:$D$12,3,0)</f>
        <v xml:space="preserve">Slovenská inovačná a energetická agentúra </v>
      </c>
      <c r="F1767" s="152" t="str">
        <f>+IFERROR(VLOOKUP(VALUE(MID($B1767,11,1)),'pomocna tabulka'!$F$2:$G$7,2,0),"")</f>
        <v>Predfinancovanie</v>
      </c>
      <c r="G1767" s="19" t="s">
        <v>315</v>
      </c>
      <c r="H1767" s="29">
        <v>56694.5</v>
      </c>
      <c r="I1767" s="19" t="s">
        <v>31</v>
      </c>
      <c r="J1767" s="88">
        <v>10004.91</v>
      </c>
      <c r="K1767" s="123"/>
      <c r="L1767" s="88">
        <v>0</v>
      </c>
      <c r="M1767" s="59">
        <f t="shared" si="51"/>
        <v>66699.41</v>
      </c>
      <c r="N1767" s="87">
        <v>45939</v>
      </c>
      <c r="O1767" s="19" t="s">
        <v>955</v>
      </c>
    </row>
    <row r="1768" spans="2:15">
      <c r="B1768" s="30" t="s">
        <v>2543</v>
      </c>
      <c r="C1768" s="18" t="s">
        <v>2105</v>
      </c>
      <c r="D1768" s="169" t="s">
        <v>314</v>
      </c>
      <c r="E1768" s="144" t="str">
        <f>VLOOKUP(D1768,'pomocna tabulka'!$B$2:$D$12,3,0)</f>
        <v xml:space="preserve">Slovenská inovačná a energetická agentúra </v>
      </c>
      <c r="F1768" s="152" t="str">
        <f>+IFERROR(VLOOKUP(VALUE(MID($B1768,11,1)),'pomocna tabulka'!$F$2:$G$7,2,0),"")</f>
        <v>Predfinancovanie</v>
      </c>
      <c r="G1768" s="19" t="s">
        <v>315</v>
      </c>
      <c r="H1768" s="29">
        <v>85736.21</v>
      </c>
      <c r="I1768" s="19" t="s">
        <v>31</v>
      </c>
      <c r="J1768" s="88">
        <v>15129.92</v>
      </c>
      <c r="K1768" s="123"/>
      <c r="L1768" s="88">
        <v>0</v>
      </c>
      <c r="M1768" s="59">
        <f t="shared" si="51"/>
        <v>100866.13</v>
      </c>
      <c r="N1768" s="87">
        <v>45939</v>
      </c>
      <c r="O1768" s="19" t="s">
        <v>955</v>
      </c>
    </row>
    <row r="1769" spans="2:15">
      <c r="B1769" s="30" t="s">
        <v>2544</v>
      </c>
      <c r="C1769" s="18" t="s">
        <v>308</v>
      </c>
      <c r="D1769" s="170" t="s">
        <v>19</v>
      </c>
      <c r="E1769" s="134" t="str">
        <f>VLOOKUP(D1769,'pomocna tabulka'!$B$2:$D$12,3,0)</f>
        <v>Úrad vlády SR</v>
      </c>
      <c r="F1769" s="150" t="str">
        <f>+IFERROR(VLOOKUP(VALUE(MID($B1769,11,1)),'pomocna tabulka'!$F$2:$G$7,2,0),"")</f>
        <v>Priebežná platba</v>
      </c>
      <c r="G1769" s="19" t="s">
        <v>256</v>
      </c>
      <c r="H1769" s="29">
        <v>19613.310000000001</v>
      </c>
      <c r="I1769" s="19" t="s">
        <v>21</v>
      </c>
      <c r="J1769" s="88">
        <v>3461.17</v>
      </c>
      <c r="K1769" s="123"/>
      <c r="L1769" s="88">
        <v>0</v>
      </c>
      <c r="M1769" s="59">
        <f t="shared" si="51"/>
        <v>23074.480000000003</v>
      </c>
      <c r="N1769" s="87">
        <v>45939</v>
      </c>
      <c r="O1769" s="19" t="s">
        <v>955</v>
      </c>
    </row>
    <row r="1770" spans="2:15">
      <c r="B1770" s="30" t="s">
        <v>2545</v>
      </c>
      <c r="C1770" s="18" t="s">
        <v>802</v>
      </c>
      <c r="D1770" s="170" t="s">
        <v>19</v>
      </c>
      <c r="E1770" s="144" t="str">
        <f>VLOOKUP(D1770,'pomocna tabulka'!$B$2:$D$12,3,0)</f>
        <v>Úrad vlády SR</v>
      </c>
      <c r="F1770" s="152" t="str">
        <f>+IFERROR(VLOOKUP(VALUE(MID($B1770,11,1)),'pomocna tabulka'!$F$2:$G$7,2,0),"")</f>
        <v>Priebežná platba</v>
      </c>
      <c r="G1770" s="19" t="s">
        <v>256</v>
      </c>
      <c r="H1770" s="29">
        <v>19613.310000000001</v>
      </c>
      <c r="I1770" s="19" t="s">
        <v>21</v>
      </c>
      <c r="J1770" s="88">
        <v>3461.17</v>
      </c>
      <c r="K1770" s="123"/>
      <c r="L1770" s="88">
        <v>0</v>
      </c>
      <c r="M1770" s="59">
        <f t="shared" si="51"/>
        <v>23074.480000000003</v>
      </c>
      <c r="N1770" s="87">
        <v>45940</v>
      </c>
      <c r="O1770" s="19" t="s">
        <v>955</v>
      </c>
    </row>
    <row r="1771" spans="2:15">
      <c r="B1771" s="30" t="s">
        <v>2546</v>
      </c>
      <c r="C1771" s="18" t="s">
        <v>287</v>
      </c>
      <c r="D1771" s="170" t="s">
        <v>19</v>
      </c>
      <c r="E1771" s="144" t="str">
        <f>VLOOKUP(D1771,'pomocna tabulka'!$B$2:$D$12,3,0)</f>
        <v>Úrad vlády SR</v>
      </c>
      <c r="F1771" s="152" t="str">
        <f>+IFERROR(VLOOKUP(VALUE(MID($B1771,11,1)),'pomocna tabulka'!$F$2:$G$7,2,0),"")</f>
        <v>Priebežná platba</v>
      </c>
      <c r="G1771" s="19" t="s">
        <v>256</v>
      </c>
      <c r="H1771" s="29">
        <v>9538.1200000000008</v>
      </c>
      <c r="I1771" s="19" t="s">
        <v>21</v>
      </c>
      <c r="J1771" s="88">
        <v>1683.2</v>
      </c>
      <c r="K1771" s="123"/>
      <c r="L1771" s="88">
        <v>0</v>
      </c>
      <c r="M1771" s="59">
        <f t="shared" si="51"/>
        <v>11221.320000000002</v>
      </c>
      <c r="N1771" s="87">
        <v>45939</v>
      </c>
      <c r="O1771" s="19" t="s">
        <v>955</v>
      </c>
    </row>
    <row r="1772" spans="2:15">
      <c r="B1772" s="30" t="s">
        <v>2547</v>
      </c>
      <c r="C1772" s="18" t="s">
        <v>2548</v>
      </c>
      <c r="D1772" s="170" t="s">
        <v>29</v>
      </c>
      <c r="E1772" s="134" t="str">
        <f>VLOOKUP(D1772,'pomocna tabulka'!$B$2:$D$12,3,0)</f>
        <v>MIRRI SR</v>
      </c>
      <c r="F1772" s="150" t="str">
        <f>+IFERROR(VLOOKUP(VALUE(MID($B1772,11,1)),'pomocna tabulka'!$F$2:$G$7,2,0),"")</f>
        <v>Priebežná platba</v>
      </c>
      <c r="G1772" s="19" t="s">
        <v>30</v>
      </c>
      <c r="H1772" s="29">
        <v>4070.92</v>
      </c>
      <c r="I1772" s="19" t="s">
        <v>31</v>
      </c>
      <c r="J1772" s="88">
        <v>335.25</v>
      </c>
      <c r="K1772" s="19"/>
      <c r="L1772" s="88">
        <v>0</v>
      </c>
      <c r="M1772" s="59">
        <f t="shared" si="51"/>
        <v>4406.17</v>
      </c>
      <c r="N1772" s="87">
        <v>45940</v>
      </c>
      <c r="O1772" s="19" t="s">
        <v>955</v>
      </c>
    </row>
    <row r="1773" spans="2:15" ht="26.25">
      <c r="B1773" s="30" t="s">
        <v>2549</v>
      </c>
      <c r="C1773" s="18" t="s">
        <v>2166</v>
      </c>
      <c r="D1773" s="169" t="s">
        <v>314</v>
      </c>
      <c r="E1773" s="144" t="str">
        <f>VLOOKUP(D1773,'pomocna tabulka'!$B$2:$D$12,3,0)</f>
        <v xml:space="preserve">Slovenská inovačná a energetická agentúra </v>
      </c>
      <c r="F1773" s="152" t="str">
        <f>+IFERROR(VLOOKUP(VALUE(MID($B1773,11,1)),'pomocna tabulka'!$F$2:$G$7,2,0),"")</f>
        <v>Priebežná platba</v>
      </c>
      <c r="G1773" s="19" t="s">
        <v>315</v>
      </c>
      <c r="H1773" s="29">
        <v>12197.5</v>
      </c>
      <c r="I1773" s="19" t="s">
        <v>31</v>
      </c>
      <c r="J1773" s="88">
        <v>2152.5</v>
      </c>
      <c r="K1773" s="123"/>
      <c r="L1773" s="88">
        <v>0</v>
      </c>
      <c r="M1773" s="59">
        <f t="shared" si="51"/>
        <v>14350</v>
      </c>
      <c r="N1773" s="87">
        <v>45940</v>
      </c>
      <c r="O1773" s="19" t="s">
        <v>955</v>
      </c>
    </row>
    <row r="1774" spans="2:15">
      <c r="B1774" s="30" t="s">
        <v>2550</v>
      </c>
      <c r="C1774" s="18" t="s">
        <v>73</v>
      </c>
      <c r="D1774" s="169" t="s">
        <v>19</v>
      </c>
      <c r="E1774" s="144" t="str">
        <f>VLOOKUP(D1774,'pomocna tabulka'!$B$2:$D$12,3,0)</f>
        <v>Úrad vlády SR</v>
      </c>
      <c r="F1774" s="152" t="str">
        <f>+IFERROR(VLOOKUP(VALUE(MID($B1774,11,1)),'pomocna tabulka'!$F$2:$G$7,2,0),"")</f>
        <v>Zálohová platba</v>
      </c>
      <c r="G1774" s="19" t="s">
        <v>256</v>
      </c>
      <c r="H1774" s="29">
        <v>38250</v>
      </c>
      <c r="I1774" s="19" t="s">
        <v>21</v>
      </c>
      <c r="J1774" s="88">
        <v>6750</v>
      </c>
      <c r="K1774" s="123"/>
      <c r="L1774" s="88">
        <v>0</v>
      </c>
      <c r="M1774" s="59">
        <f t="shared" si="51"/>
        <v>45000</v>
      </c>
      <c r="N1774" s="87">
        <v>45940</v>
      </c>
      <c r="O1774" s="19" t="s">
        <v>955</v>
      </c>
    </row>
    <row r="1775" spans="2:15">
      <c r="B1775" s="30" t="s">
        <v>2551</v>
      </c>
      <c r="C1775" s="18" t="s">
        <v>2552</v>
      </c>
      <c r="D1775" s="169" t="s">
        <v>19</v>
      </c>
      <c r="E1775" s="134" t="str">
        <f>VLOOKUP(D1775,'pomocna tabulka'!$B$2:$D$12,3,0)</f>
        <v>Úrad vlády SR</v>
      </c>
      <c r="F1775" s="150" t="str">
        <f>+IFERROR(VLOOKUP(VALUE(MID($B1775,11,1)),'pomocna tabulka'!$F$2:$G$7,2,0),"")</f>
        <v>Priebežná platba</v>
      </c>
      <c r="G1775" s="19" t="s">
        <v>256</v>
      </c>
      <c r="H1775" s="29">
        <v>4903.28</v>
      </c>
      <c r="I1775" s="19" t="s">
        <v>21</v>
      </c>
      <c r="J1775" s="88">
        <v>865.29</v>
      </c>
      <c r="K1775" s="123"/>
      <c r="L1775" s="88">
        <v>0</v>
      </c>
      <c r="M1775" s="59">
        <f t="shared" si="51"/>
        <v>5768.57</v>
      </c>
      <c r="N1775" s="87">
        <v>45943</v>
      </c>
      <c r="O1775" s="19" t="s">
        <v>955</v>
      </c>
    </row>
    <row r="1776" spans="2:15">
      <c r="B1776" s="30" t="s">
        <v>2553</v>
      </c>
      <c r="C1776" s="18" t="s">
        <v>923</v>
      </c>
      <c r="D1776" s="169" t="s">
        <v>19</v>
      </c>
      <c r="E1776" s="144" t="str">
        <f>VLOOKUP(D1776,'pomocna tabulka'!$B$2:$D$12,3,0)</f>
        <v>Úrad vlády SR</v>
      </c>
      <c r="F1776" s="152" t="str">
        <f>+IFERROR(VLOOKUP(VALUE(MID($B1776,11,1)),'pomocna tabulka'!$F$2:$G$7,2,0),"")</f>
        <v>Priebežná platba</v>
      </c>
      <c r="G1776" s="19" t="s">
        <v>256</v>
      </c>
      <c r="H1776" s="29">
        <v>4853.6899999999996</v>
      </c>
      <c r="I1776" s="19" t="s">
        <v>21</v>
      </c>
      <c r="J1776" s="88">
        <v>856.53</v>
      </c>
      <c r="K1776" s="123"/>
      <c r="L1776" s="88">
        <v>0</v>
      </c>
      <c r="M1776" s="59">
        <f t="shared" si="51"/>
        <v>5710.2199999999993</v>
      </c>
      <c r="N1776" s="87">
        <v>45943</v>
      </c>
      <c r="O1776" s="19" t="s">
        <v>955</v>
      </c>
    </row>
    <row r="1777" spans="2:15">
      <c r="B1777" s="30" t="s">
        <v>2554</v>
      </c>
      <c r="C1777" s="18" t="s">
        <v>2226</v>
      </c>
      <c r="D1777" s="169" t="s">
        <v>19</v>
      </c>
      <c r="E1777" s="144" t="str">
        <f>VLOOKUP(D1777,'pomocna tabulka'!$B$2:$D$12,3,0)</f>
        <v>Úrad vlády SR</v>
      </c>
      <c r="F1777" s="152" t="str">
        <f>+IFERROR(VLOOKUP(VALUE(MID($B1777,11,1)),'pomocna tabulka'!$F$2:$G$7,2,0),"")</f>
        <v>Zálohová platba</v>
      </c>
      <c r="G1777" s="19" t="s">
        <v>256</v>
      </c>
      <c r="H1777" s="29">
        <v>32640</v>
      </c>
      <c r="I1777" s="19" t="s">
        <v>21</v>
      </c>
      <c r="J1777" s="88">
        <v>5760</v>
      </c>
      <c r="K1777" s="123"/>
      <c r="L1777" s="88">
        <v>0</v>
      </c>
      <c r="M1777" s="59">
        <f t="shared" si="51"/>
        <v>38400</v>
      </c>
      <c r="N1777" s="87">
        <v>45940</v>
      </c>
      <c r="O1777" s="19" t="s">
        <v>955</v>
      </c>
    </row>
    <row r="1778" spans="2:15">
      <c r="B1778" s="30" t="s">
        <v>2555</v>
      </c>
      <c r="C1778" s="18" t="s">
        <v>2556</v>
      </c>
      <c r="D1778" s="169" t="s">
        <v>19</v>
      </c>
      <c r="E1778" s="134" t="str">
        <f>VLOOKUP(D1778,'pomocna tabulka'!$B$2:$D$12,3,0)</f>
        <v>Úrad vlády SR</v>
      </c>
      <c r="F1778" s="150" t="str">
        <f>+IFERROR(VLOOKUP(VALUE(MID($B1778,11,1)),'pomocna tabulka'!$F$2:$G$7,2,0),"")</f>
        <v>Priebežná platba</v>
      </c>
      <c r="G1778" s="19" t="s">
        <v>256</v>
      </c>
      <c r="H1778" s="29">
        <v>4733.29</v>
      </c>
      <c r="I1778" s="19" t="s">
        <v>21</v>
      </c>
      <c r="J1778" s="88">
        <v>835.29</v>
      </c>
      <c r="K1778" s="123"/>
      <c r="L1778" s="88">
        <v>0</v>
      </c>
      <c r="M1778" s="59">
        <f t="shared" si="51"/>
        <v>5568.58</v>
      </c>
      <c r="N1778" s="87">
        <v>45943</v>
      </c>
      <c r="O1778" s="19" t="s">
        <v>955</v>
      </c>
    </row>
    <row r="1779" spans="2:15">
      <c r="B1779" s="30" t="s">
        <v>2557</v>
      </c>
      <c r="C1779" s="18" t="s">
        <v>188</v>
      </c>
      <c r="D1779" s="169" t="s">
        <v>19</v>
      </c>
      <c r="E1779" s="144" t="str">
        <f>VLOOKUP(D1779,'pomocna tabulka'!$B$2:$D$12,3,0)</f>
        <v>Úrad vlády SR</v>
      </c>
      <c r="F1779" s="152" t="str">
        <f>+IFERROR(VLOOKUP(VALUE(MID($B1779,11,1)),'pomocna tabulka'!$F$2:$G$7,2,0),"")</f>
        <v>Zálohová platba</v>
      </c>
      <c r="G1779" s="19" t="s">
        <v>256</v>
      </c>
      <c r="H1779" s="29">
        <v>23800</v>
      </c>
      <c r="I1779" s="19" t="s">
        <v>21</v>
      </c>
      <c r="J1779" s="88">
        <v>4200</v>
      </c>
      <c r="K1779" s="123"/>
      <c r="L1779" s="88">
        <v>0</v>
      </c>
      <c r="M1779" s="59">
        <f t="shared" si="51"/>
        <v>28000</v>
      </c>
      <c r="N1779" s="87">
        <v>45943</v>
      </c>
      <c r="O1779" s="19" t="s">
        <v>955</v>
      </c>
    </row>
    <row r="1780" spans="2:15">
      <c r="B1780" s="30" t="s">
        <v>2558</v>
      </c>
      <c r="C1780" s="18" t="s">
        <v>2142</v>
      </c>
      <c r="D1780" s="169" t="s">
        <v>19</v>
      </c>
      <c r="E1780" s="144" t="str">
        <f>VLOOKUP(D1780,'pomocna tabulka'!$B$2:$D$12,3,0)</f>
        <v>Úrad vlády SR</v>
      </c>
      <c r="F1780" s="152" t="str">
        <f>+IFERROR(VLOOKUP(VALUE(MID($B1780,11,1)),'pomocna tabulka'!$F$2:$G$7,2,0),"")</f>
        <v>Zálohová platba</v>
      </c>
      <c r="G1780" s="19" t="s">
        <v>256</v>
      </c>
      <c r="H1780" s="29">
        <v>28900</v>
      </c>
      <c r="I1780" s="19" t="s">
        <v>21</v>
      </c>
      <c r="J1780" s="88">
        <v>5100</v>
      </c>
      <c r="K1780" s="123"/>
      <c r="L1780" s="88">
        <v>0</v>
      </c>
      <c r="M1780" s="59">
        <f t="shared" si="51"/>
        <v>34000</v>
      </c>
      <c r="N1780" s="87">
        <v>45943</v>
      </c>
      <c r="O1780" s="19" t="s">
        <v>955</v>
      </c>
    </row>
    <row r="1781" spans="2:15">
      <c r="B1781" s="30" t="s">
        <v>2559</v>
      </c>
      <c r="C1781" s="18" t="s">
        <v>2021</v>
      </c>
      <c r="D1781" s="169" t="s">
        <v>314</v>
      </c>
      <c r="E1781" s="144" t="str">
        <f>VLOOKUP(D1781,'pomocna tabulka'!$B$2:$D$12,3,0)</f>
        <v xml:space="preserve">Slovenská inovačná a energetická agentúra </v>
      </c>
      <c r="F1781" s="152" t="str">
        <f>+IFERROR(VLOOKUP(VALUE(MID($B1781,11,1)),'pomocna tabulka'!$F$2:$G$7,2,0),"")</f>
        <v>Priebežná platba</v>
      </c>
      <c r="G1781" s="19" t="s">
        <v>315</v>
      </c>
      <c r="H1781" s="29">
        <v>15048.04</v>
      </c>
      <c r="I1781" s="19" t="s">
        <v>31</v>
      </c>
      <c r="J1781" s="88">
        <v>2655.54</v>
      </c>
      <c r="K1781" s="123"/>
      <c r="L1781" s="88">
        <v>0</v>
      </c>
      <c r="M1781" s="59">
        <f t="shared" si="51"/>
        <v>17703.580000000002</v>
      </c>
      <c r="N1781" s="87">
        <v>45943</v>
      </c>
      <c r="O1781" s="19" t="s">
        <v>955</v>
      </c>
    </row>
    <row r="1782" spans="2:15">
      <c r="B1782" s="30" t="s">
        <v>2560</v>
      </c>
      <c r="C1782" s="18" t="s">
        <v>1398</v>
      </c>
      <c r="D1782" s="169" t="s">
        <v>19</v>
      </c>
      <c r="E1782" s="144" t="str">
        <f>VLOOKUP(D1782,'pomocna tabulka'!$B$2:$D$12,3,0)</f>
        <v>Úrad vlády SR</v>
      </c>
      <c r="F1782" s="152" t="str">
        <f>+IFERROR(VLOOKUP(VALUE(MID($B1782,11,1)),'pomocna tabulka'!$F$2:$G$7,2,0),"")</f>
        <v>Zálohová platba</v>
      </c>
      <c r="G1782" s="19" t="s">
        <v>256</v>
      </c>
      <c r="H1782" s="29">
        <v>12240</v>
      </c>
      <c r="I1782" s="19" t="s">
        <v>21</v>
      </c>
      <c r="J1782" s="88">
        <v>2160</v>
      </c>
      <c r="K1782" s="123"/>
      <c r="L1782" s="88">
        <v>0</v>
      </c>
      <c r="M1782" s="59">
        <f t="shared" si="51"/>
        <v>14400</v>
      </c>
      <c r="N1782" s="87">
        <v>45943</v>
      </c>
      <c r="O1782" s="19" t="s">
        <v>955</v>
      </c>
    </row>
    <row r="1783" spans="2:15">
      <c r="B1783" s="30" t="s">
        <v>2561</v>
      </c>
      <c r="C1783" s="18" t="s">
        <v>802</v>
      </c>
      <c r="D1783" s="169" t="s">
        <v>19</v>
      </c>
      <c r="E1783" s="134" t="str">
        <f>VLOOKUP(D1783,'pomocna tabulka'!$B$2:$D$12,3,0)</f>
        <v>Úrad vlády SR</v>
      </c>
      <c r="F1783" s="150" t="str">
        <f>+IFERROR(VLOOKUP(VALUE(MID($B1783,11,1)),'pomocna tabulka'!$F$2:$G$7,2,0),"")</f>
        <v>Priebežná platba</v>
      </c>
      <c r="G1783" s="19" t="s">
        <v>256</v>
      </c>
      <c r="H1783" s="29">
        <v>19087.939999999999</v>
      </c>
      <c r="I1783" s="19" t="s">
        <v>21</v>
      </c>
      <c r="J1783" s="88">
        <v>3368.46</v>
      </c>
      <c r="K1783" s="123"/>
      <c r="L1783" s="88">
        <v>0</v>
      </c>
      <c r="M1783" s="59">
        <f t="shared" si="51"/>
        <v>22456.399999999998</v>
      </c>
      <c r="N1783" s="87">
        <v>45943</v>
      </c>
      <c r="O1783" s="19" t="s">
        <v>955</v>
      </c>
    </row>
    <row r="1784" spans="2:15">
      <c r="B1784" s="30" t="s">
        <v>2562</v>
      </c>
      <c r="C1784" s="18" t="s">
        <v>1640</v>
      </c>
      <c r="D1784" s="170" t="s">
        <v>19</v>
      </c>
      <c r="E1784" s="134" t="str">
        <f>VLOOKUP(D1784,'pomocna tabulka'!$B$2:$D$12,3,0)</f>
        <v>Úrad vlády SR</v>
      </c>
      <c r="F1784" s="150" t="str">
        <f>+IFERROR(VLOOKUP(VALUE(MID($B1784,11,1)),'pomocna tabulka'!$F$2:$G$7,2,0),"")</f>
        <v>Zálohová platba</v>
      </c>
      <c r="G1784" s="19" t="s">
        <v>256</v>
      </c>
      <c r="H1784" s="29">
        <v>25500</v>
      </c>
      <c r="I1784" s="19" t="s">
        <v>21</v>
      </c>
      <c r="J1784" s="88">
        <v>4500</v>
      </c>
      <c r="K1784" s="123"/>
      <c r="L1784" s="88">
        <v>0</v>
      </c>
      <c r="M1784" s="59">
        <f t="shared" si="51"/>
        <v>30000</v>
      </c>
      <c r="N1784" s="87">
        <v>45943</v>
      </c>
      <c r="O1784" s="19" t="s">
        <v>955</v>
      </c>
    </row>
    <row r="1785" spans="2:15">
      <c r="B1785" s="30" t="s">
        <v>2563</v>
      </c>
      <c r="C1785" s="18" t="s">
        <v>1052</v>
      </c>
      <c r="D1785" s="170" t="s">
        <v>19</v>
      </c>
      <c r="E1785" s="134" t="str">
        <f>VLOOKUP(D1785,'pomocna tabulka'!$B$2:$D$12,3,0)</f>
        <v>Úrad vlády SR</v>
      </c>
      <c r="F1785" s="150" t="str">
        <f>+IFERROR(VLOOKUP(VALUE(MID($B1785,11,1)),'pomocna tabulka'!$F$2:$G$7,2,0),"")</f>
        <v>Priebežná platba</v>
      </c>
      <c r="G1785" s="19" t="s">
        <v>315</v>
      </c>
      <c r="H1785" s="29">
        <v>4529.3100000000004</v>
      </c>
      <c r="I1785" s="19" t="s">
        <v>316</v>
      </c>
      <c r="J1785" s="88">
        <v>799.29</v>
      </c>
      <c r="K1785" s="123"/>
      <c r="L1785" s="88">
        <v>0</v>
      </c>
      <c r="M1785" s="59">
        <f t="shared" si="51"/>
        <v>5328.6</v>
      </c>
      <c r="N1785" s="87">
        <v>45943</v>
      </c>
      <c r="O1785" s="19" t="s">
        <v>955</v>
      </c>
    </row>
    <row r="1786" spans="2:15">
      <c r="B1786" s="30" t="s">
        <v>2564</v>
      </c>
      <c r="C1786" s="18" t="s">
        <v>1788</v>
      </c>
      <c r="D1786" s="169" t="s">
        <v>314</v>
      </c>
      <c r="E1786" s="134" t="str">
        <f>VLOOKUP(D1786,'pomocna tabulka'!$B$2:$D$12,3,0)</f>
        <v xml:space="preserve">Slovenská inovačná a energetická agentúra </v>
      </c>
      <c r="F1786" s="150" t="str">
        <f>+IFERROR(VLOOKUP(VALUE(MID($B1786,11,1)),'pomocna tabulka'!$F$2:$G$7,2,0),"")</f>
        <v>Predfinancovanie</v>
      </c>
      <c r="G1786" s="19" t="s">
        <v>315</v>
      </c>
      <c r="H1786" s="29">
        <v>201272.44</v>
      </c>
      <c r="I1786" s="19" t="s">
        <v>31</v>
      </c>
      <c r="J1786" s="88">
        <v>35518.660000000003</v>
      </c>
      <c r="K1786" s="123"/>
      <c r="L1786" s="88">
        <v>0</v>
      </c>
      <c r="M1786" s="59">
        <f t="shared" si="51"/>
        <v>236791.1</v>
      </c>
      <c r="N1786" s="87">
        <v>45943</v>
      </c>
      <c r="O1786" s="19" t="s">
        <v>955</v>
      </c>
    </row>
    <row r="1787" spans="2:15">
      <c r="B1787" s="30" t="s">
        <v>2565</v>
      </c>
      <c r="C1787" s="18" t="s">
        <v>497</v>
      </c>
      <c r="D1787" s="170" t="s">
        <v>19</v>
      </c>
      <c r="E1787" s="144" t="str">
        <f>VLOOKUP(D1787,'pomocna tabulka'!$B$2:$D$12,3,0)</f>
        <v>Úrad vlády SR</v>
      </c>
      <c r="F1787" s="152" t="str">
        <f>+IFERROR(VLOOKUP(VALUE(MID($B1787,11,1)),'pomocna tabulka'!$F$2:$G$7,2,0),"")</f>
        <v>Zálohová platba</v>
      </c>
      <c r="G1787" s="19" t="s">
        <v>256</v>
      </c>
      <c r="H1787" s="29">
        <v>51000</v>
      </c>
      <c r="I1787" s="19" t="s">
        <v>21</v>
      </c>
      <c r="J1787" s="88">
        <v>9000</v>
      </c>
      <c r="K1787" s="123"/>
      <c r="L1787" s="88">
        <v>0</v>
      </c>
      <c r="M1787" s="59">
        <f t="shared" si="51"/>
        <v>60000</v>
      </c>
      <c r="N1787" s="87">
        <v>45944</v>
      </c>
      <c r="O1787" s="19" t="s">
        <v>955</v>
      </c>
    </row>
    <row r="1788" spans="2:15">
      <c r="B1788" s="30" t="s">
        <v>2566</v>
      </c>
      <c r="C1788" s="18" t="s">
        <v>1326</v>
      </c>
      <c r="D1788" s="170" t="s">
        <v>19</v>
      </c>
      <c r="E1788" s="144" t="str">
        <f>VLOOKUP(D1788,'pomocna tabulka'!$B$2:$D$12,3,0)</f>
        <v>Úrad vlády SR</v>
      </c>
      <c r="F1788" s="152" t="str">
        <f>+IFERROR(VLOOKUP(VALUE(MID($B1788,11,1)),'pomocna tabulka'!$F$2:$G$7,2,0),"")</f>
        <v>Zálohová platba</v>
      </c>
      <c r="G1788" s="19" t="s">
        <v>256</v>
      </c>
      <c r="H1788" s="29">
        <v>76500</v>
      </c>
      <c r="I1788" s="19" t="s">
        <v>21</v>
      </c>
      <c r="J1788" s="88">
        <v>13500</v>
      </c>
      <c r="K1788" s="123"/>
      <c r="L1788" s="88">
        <v>0</v>
      </c>
      <c r="M1788" s="59">
        <f t="shared" si="51"/>
        <v>90000</v>
      </c>
      <c r="N1788" s="87">
        <v>45944</v>
      </c>
      <c r="O1788" s="19" t="s">
        <v>955</v>
      </c>
    </row>
    <row r="1789" spans="2:15">
      <c r="B1789" s="30" t="s">
        <v>2567</v>
      </c>
      <c r="C1789" s="18" t="s">
        <v>120</v>
      </c>
      <c r="D1789" s="170" t="s">
        <v>19</v>
      </c>
      <c r="E1789" s="134" t="str">
        <f>VLOOKUP(D1789,'pomocna tabulka'!$B$2:$D$12,3,0)</f>
        <v>Úrad vlády SR</v>
      </c>
      <c r="F1789" s="150" t="str">
        <f>+IFERROR(VLOOKUP(VALUE(MID($B1789,11,1)),'pomocna tabulka'!$F$2:$G$7,2,0),"")</f>
        <v>Zálohová platba</v>
      </c>
      <c r="G1789" s="19" t="s">
        <v>315</v>
      </c>
      <c r="H1789" s="29">
        <v>114886.21</v>
      </c>
      <c r="I1789" s="19" t="s">
        <v>316</v>
      </c>
      <c r="J1789" s="88">
        <v>20274.04</v>
      </c>
      <c r="K1789" s="123"/>
      <c r="L1789" s="88">
        <v>0</v>
      </c>
      <c r="M1789" s="59">
        <f t="shared" si="51"/>
        <v>135160.25</v>
      </c>
      <c r="N1789" s="87">
        <v>45944</v>
      </c>
      <c r="O1789" s="19" t="s">
        <v>955</v>
      </c>
    </row>
    <row r="1790" spans="2:15">
      <c r="B1790" s="30" t="s">
        <v>2568</v>
      </c>
      <c r="C1790" s="18" t="s">
        <v>387</v>
      </c>
      <c r="D1790" s="169" t="s">
        <v>19</v>
      </c>
      <c r="E1790" s="144" t="str">
        <f>VLOOKUP(D1790,'pomocna tabulka'!$B$2:$D$12,3,0)</f>
        <v>Úrad vlády SR</v>
      </c>
      <c r="F1790" s="152" t="str">
        <f>+IFERROR(VLOOKUP(VALUE(MID($B1790,11,1)),'pomocna tabulka'!$F$2:$G$7,2,0),"")</f>
        <v>Priebežná platba</v>
      </c>
      <c r="G1790" s="19" t="s">
        <v>256</v>
      </c>
      <c r="H1790" s="29">
        <v>3440.51</v>
      </c>
      <c r="I1790" s="19" t="s">
        <v>21</v>
      </c>
      <c r="J1790" s="88">
        <v>607.15</v>
      </c>
      <c r="K1790" s="123"/>
      <c r="L1790" s="88">
        <v>0</v>
      </c>
      <c r="M1790" s="59">
        <f t="shared" si="51"/>
        <v>4047.6600000000003</v>
      </c>
      <c r="N1790" s="87">
        <v>45943</v>
      </c>
      <c r="O1790" s="19" t="s">
        <v>955</v>
      </c>
    </row>
    <row r="1791" spans="2:15">
      <c r="B1791" s="30" t="s">
        <v>2569</v>
      </c>
      <c r="C1791" s="28" t="s">
        <v>847</v>
      </c>
      <c r="D1791" s="169" t="s">
        <v>19</v>
      </c>
      <c r="E1791" s="144" t="str">
        <f>VLOOKUP(D1791,'pomocna tabulka'!$B$2:$D$12,3,0)</f>
        <v>Úrad vlády SR</v>
      </c>
      <c r="F1791" s="152" t="str">
        <f>+IFERROR(VLOOKUP(VALUE(MID($B1791,11,1)),'pomocna tabulka'!$F$2:$G$7,2,0),"")</f>
        <v>Priebežná platba</v>
      </c>
      <c r="G1791" s="19" t="s">
        <v>256</v>
      </c>
      <c r="H1791" s="113">
        <v>10270.75</v>
      </c>
      <c r="I1791" s="19" t="s">
        <v>21</v>
      </c>
      <c r="J1791" s="88">
        <v>1812.49</v>
      </c>
      <c r="K1791" s="123"/>
      <c r="L1791" s="88">
        <v>0</v>
      </c>
      <c r="M1791" s="59">
        <f t="shared" si="51"/>
        <v>12083.24</v>
      </c>
      <c r="N1791" s="87">
        <v>45943</v>
      </c>
      <c r="O1791" s="19" t="s">
        <v>955</v>
      </c>
    </row>
    <row r="1792" spans="2:15">
      <c r="B1792" s="30" t="s">
        <v>2570</v>
      </c>
      <c r="C1792" s="16" t="s">
        <v>2571</v>
      </c>
      <c r="D1792" s="170" t="s">
        <v>314</v>
      </c>
      <c r="E1792" s="134" t="str">
        <f>VLOOKUP(D1792,'pomocna tabulka'!$B$2:$D$12,3,0)</f>
        <v xml:space="preserve">Slovenská inovačná a energetická agentúra </v>
      </c>
      <c r="F1792" s="150" t="str">
        <f>+IFERROR(VLOOKUP(VALUE(MID($B1792,11,1)),'pomocna tabulka'!$F$2:$G$7,2,0),"")</f>
        <v>Priebežná platba</v>
      </c>
      <c r="G1792" s="19" t="s">
        <v>315</v>
      </c>
      <c r="H1792" s="29">
        <v>13600</v>
      </c>
      <c r="I1792" s="19" t="s">
        <v>31</v>
      </c>
      <c r="J1792" s="88">
        <v>2400</v>
      </c>
      <c r="K1792" s="123"/>
      <c r="L1792" s="88">
        <v>0</v>
      </c>
      <c r="M1792" s="59">
        <f t="shared" si="51"/>
        <v>16000</v>
      </c>
      <c r="N1792" s="87">
        <v>45944</v>
      </c>
      <c r="O1792" s="19" t="s">
        <v>955</v>
      </c>
    </row>
    <row r="1793" spans="2:15">
      <c r="B1793" s="30" t="s">
        <v>2572</v>
      </c>
      <c r="C1793" s="18" t="s">
        <v>1164</v>
      </c>
      <c r="D1793" s="169" t="s">
        <v>19</v>
      </c>
      <c r="E1793" s="144" t="str">
        <f>VLOOKUP(D1793,'pomocna tabulka'!$B$2:$D$12,3,0)</f>
        <v>Úrad vlády SR</v>
      </c>
      <c r="F1793" s="152" t="str">
        <f>+IFERROR(VLOOKUP(VALUE(MID($B1793,11,1)),'pomocna tabulka'!$F$2:$G$7,2,0),"")</f>
        <v>Zálohová platba</v>
      </c>
      <c r="G1793" s="19" t="s">
        <v>256</v>
      </c>
      <c r="H1793" s="29">
        <v>24000</v>
      </c>
      <c r="I1793" s="19" t="s">
        <v>21</v>
      </c>
      <c r="J1793" s="88">
        <v>36000</v>
      </c>
      <c r="K1793" s="123"/>
      <c r="L1793" s="88">
        <v>0</v>
      </c>
      <c r="M1793" s="59">
        <f t="shared" si="51"/>
        <v>60000</v>
      </c>
      <c r="N1793" s="87">
        <v>45944</v>
      </c>
      <c r="O1793" s="19" t="s">
        <v>955</v>
      </c>
    </row>
    <row r="1794" spans="2:15">
      <c r="B1794" s="30" t="s">
        <v>2573</v>
      </c>
      <c r="C1794" s="18" t="s">
        <v>2574</v>
      </c>
      <c r="D1794" s="169" t="s">
        <v>29</v>
      </c>
      <c r="E1794" s="144" t="str">
        <f>VLOOKUP(D1794,'pomocna tabulka'!$B$2:$D$12,3,0)</f>
        <v>MIRRI SR</v>
      </c>
      <c r="F1794" s="152" t="str">
        <f>+IFERROR(VLOOKUP(VALUE(MID($B1794,11,1)),'pomocna tabulka'!$F$2:$G$7,2,0),"")</f>
        <v>Priebežná platba</v>
      </c>
      <c r="G1794" s="19" t="s">
        <v>30</v>
      </c>
      <c r="H1794" s="29">
        <v>299084.27</v>
      </c>
      <c r="I1794" s="19" t="s">
        <v>31</v>
      </c>
      <c r="J1794" s="88">
        <v>99780.29</v>
      </c>
      <c r="K1794" s="19" t="s">
        <v>982</v>
      </c>
      <c r="L1794" s="88">
        <v>28826.37</v>
      </c>
      <c r="M1794" s="59">
        <f t="shared" si="51"/>
        <v>427690.93</v>
      </c>
      <c r="N1794" s="87">
        <v>45943</v>
      </c>
      <c r="O1794" s="148" t="s">
        <v>36</v>
      </c>
    </row>
    <row r="1795" spans="2:15">
      <c r="B1795" s="30" t="s">
        <v>2575</v>
      </c>
      <c r="C1795" s="18" t="s">
        <v>2576</v>
      </c>
      <c r="D1795" s="170" t="s">
        <v>314</v>
      </c>
      <c r="E1795" s="134" t="str">
        <f>VLOOKUP(D1795,'pomocna tabulka'!$B$2:$D$12,3,0)</f>
        <v xml:space="preserve">Slovenská inovačná a energetická agentúra </v>
      </c>
      <c r="F1795" s="150" t="str">
        <f>+IFERROR(VLOOKUP(VALUE(MID($B1795,11,1)),'pomocna tabulka'!$F$2:$G$7,2,0),"")</f>
        <v>Priebežná platba</v>
      </c>
      <c r="G1795" s="19" t="s">
        <v>315</v>
      </c>
      <c r="H1795" s="29">
        <v>104855.27</v>
      </c>
      <c r="I1795" s="19" t="s">
        <v>31</v>
      </c>
      <c r="J1795" s="88">
        <v>18503.87</v>
      </c>
      <c r="K1795" s="123"/>
      <c r="L1795" s="88">
        <v>0</v>
      </c>
      <c r="M1795" s="59">
        <f t="shared" si="51"/>
        <v>123359.14</v>
      </c>
      <c r="N1795" s="87">
        <v>45944</v>
      </c>
      <c r="O1795" s="19" t="s">
        <v>955</v>
      </c>
    </row>
    <row r="1796" spans="2:15">
      <c r="B1796" s="30" t="s">
        <v>2577</v>
      </c>
      <c r="C1796" s="18" t="s">
        <v>1280</v>
      </c>
      <c r="D1796" s="169" t="s">
        <v>314</v>
      </c>
      <c r="E1796" s="144" t="str">
        <f>VLOOKUP(D1796,'pomocna tabulka'!$B$2:$D$12,3,0)</f>
        <v xml:space="preserve">Slovenská inovačná a energetická agentúra </v>
      </c>
      <c r="F1796" s="152" t="str">
        <f>+IFERROR(VLOOKUP(VALUE(MID($B1796,11,1)),'pomocna tabulka'!$F$2:$G$7,2,0),"")</f>
        <v>Predfinancovanie</v>
      </c>
      <c r="G1796" s="19" t="s">
        <v>315</v>
      </c>
      <c r="H1796" s="29">
        <v>73814.42</v>
      </c>
      <c r="I1796" s="19" t="s">
        <v>31</v>
      </c>
      <c r="J1796" s="88">
        <v>13026.07</v>
      </c>
      <c r="K1796" s="123"/>
      <c r="L1796" s="88">
        <v>0</v>
      </c>
      <c r="M1796" s="59">
        <f t="shared" si="51"/>
        <v>86840.489999999991</v>
      </c>
      <c r="N1796" s="87">
        <v>45944</v>
      </c>
      <c r="O1796" s="19" t="s">
        <v>955</v>
      </c>
    </row>
    <row r="1797" spans="2:15">
      <c r="B1797" s="30" t="s">
        <v>2578</v>
      </c>
      <c r="C1797" s="57" t="s">
        <v>2579</v>
      </c>
      <c r="D1797" s="169" t="s">
        <v>29</v>
      </c>
      <c r="E1797" s="144" t="str">
        <f>VLOOKUP(D1797,'pomocna tabulka'!$B$2:$D$12,3,0)</f>
        <v>MIRRI SR</v>
      </c>
      <c r="F1797" s="152" t="str">
        <f>+IFERROR(VLOOKUP(VALUE(MID($B1797,11,1)),'pomocna tabulka'!$F$2:$G$7,2,0),"")</f>
        <v>Zálohová platba</v>
      </c>
      <c r="G1797" s="19" t="s">
        <v>30</v>
      </c>
      <c r="H1797" s="29">
        <v>81525.429999999993</v>
      </c>
      <c r="I1797" s="19" t="s">
        <v>31</v>
      </c>
      <c r="J1797" s="88">
        <v>6713.86</v>
      </c>
      <c r="K1797" s="123"/>
      <c r="L1797" s="88">
        <v>0</v>
      </c>
      <c r="M1797" s="59">
        <f t="shared" si="51"/>
        <v>88239.29</v>
      </c>
      <c r="N1797" s="87">
        <v>45944</v>
      </c>
      <c r="O1797" s="19" t="s">
        <v>955</v>
      </c>
    </row>
    <row r="1798" spans="2:15">
      <c r="B1798" s="30" t="s">
        <v>2580</v>
      </c>
      <c r="C1798" s="18" t="s">
        <v>80</v>
      </c>
      <c r="D1798" s="169" t="s">
        <v>19</v>
      </c>
      <c r="E1798" s="144" t="str">
        <f>VLOOKUP(D1798,'pomocna tabulka'!$B$2:$D$12,3,0)</f>
        <v>Úrad vlády SR</v>
      </c>
      <c r="F1798" s="152" t="str">
        <f>+IFERROR(VLOOKUP(VALUE(MID($B1798,11,1)),'pomocna tabulka'!$F$2:$G$7,2,0),"")</f>
        <v>Zálohová platba</v>
      </c>
      <c r="G1798" s="19" t="s">
        <v>256</v>
      </c>
      <c r="H1798" s="113">
        <v>136850</v>
      </c>
      <c r="I1798" s="19" t="s">
        <v>21</v>
      </c>
      <c r="J1798" s="88">
        <v>24150</v>
      </c>
      <c r="K1798" s="123"/>
      <c r="L1798" s="88">
        <v>0</v>
      </c>
      <c r="M1798" s="59">
        <f t="shared" si="51"/>
        <v>161000</v>
      </c>
      <c r="N1798" s="87">
        <v>45944</v>
      </c>
      <c r="O1798" s="19" t="s">
        <v>955</v>
      </c>
    </row>
    <row r="1799" spans="2:15">
      <c r="B1799" s="30" t="s">
        <v>2581</v>
      </c>
      <c r="C1799" s="18" t="s">
        <v>323</v>
      </c>
      <c r="D1799" s="169" t="s">
        <v>255</v>
      </c>
      <c r="E1799" s="144" t="str">
        <f>VLOOKUP(D1799,'pomocna tabulka'!$B$2:$D$12,3,0)</f>
        <v>Ministerstvo zdravotníctva SR</v>
      </c>
      <c r="F1799" s="152" t="str">
        <f>+IFERROR(VLOOKUP(VALUE(MID($B1799,11,1)),'pomocna tabulka'!$F$2:$G$7,2,0),"")</f>
        <v>Zálohová platba</v>
      </c>
      <c r="G1799" s="19" t="s">
        <v>256</v>
      </c>
      <c r="H1799" s="29">
        <v>440</v>
      </c>
      <c r="I1799" s="19" t="s">
        <v>257</v>
      </c>
      <c r="J1799" s="88">
        <v>660</v>
      </c>
      <c r="K1799" s="123"/>
      <c r="L1799" s="88">
        <v>0</v>
      </c>
      <c r="M1799" s="59">
        <f t="shared" si="51"/>
        <v>1100</v>
      </c>
      <c r="N1799" s="87">
        <v>45944</v>
      </c>
      <c r="O1799" s="19" t="s">
        <v>955</v>
      </c>
    </row>
    <row r="1800" spans="2:15">
      <c r="B1800" s="30" t="s">
        <v>2582</v>
      </c>
      <c r="C1800" s="18" t="s">
        <v>2494</v>
      </c>
      <c r="D1800" s="169" t="s">
        <v>314</v>
      </c>
      <c r="E1800" s="144" t="str">
        <f>VLOOKUP(D1800,'pomocna tabulka'!$B$2:$D$12,3,0)</f>
        <v xml:space="preserve">Slovenská inovačná a energetická agentúra </v>
      </c>
      <c r="F1800" s="152" t="str">
        <f>+IFERROR(VLOOKUP(VALUE(MID($B1800,11,1)),'pomocna tabulka'!$F$2:$G$7,2,0),"")</f>
        <v>Priebežná platba</v>
      </c>
      <c r="G1800" s="19" t="s">
        <v>315</v>
      </c>
      <c r="H1800" s="29">
        <v>3816</v>
      </c>
      <c r="I1800" s="19" t="s">
        <v>31</v>
      </c>
      <c r="J1800" s="88">
        <v>5724</v>
      </c>
      <c r="K1800" s="123"/>
      <c r="L1800" s="88">
        <v>0</v>
      </c>
      <c r="M1800" s="59">
        <f t="shared" ref="M1800:M1837" si="52">SUM(H1800+J1800+L1800)</f>
        <v>9540</v>
      </c>
      <c r="N1800" s="87">
        <v>45944</v>
      </c>
      <c r="O1800" s="19" t="s">
        <v>955</v>
      </c>
    </row>
    <row r="1801" spans="2:15">
      <c r="B1801" s="30" t="s">
        <v>2583</v>
      </c>
      <c r="C1801" s="18" t="s">
        <v>323</v>
      </c>
      <c r="D1801" s="169" t="s">
        <v>255</v>
      </c>
      <c r="E1801" s="134" t="str">
        <f>VLOOKUP(D1801,'pomocna tabulka'!$B$2:$D$12,3,0)</f>
        <v>Ministerstvo zdravotníctva SR</v>
      </c>
      <c r="F1801" s="150" t="str">
        <f>+IFERROR(VLOOKUP(VALUE(MID($B1801,11,1)),'pomocna tabulka'!$F$2:$G$7,2,0),"")</f>
        <v>Zálohová platba</v>
      </c>
      <c r="G1801" s="19" t="s">
        <v>256</v>
      </c>
      <c r="H1801" s="29">
        <v>34850</v>
      </c>
      <c r="I1801" s="19" t="s">
        <v>257</v>
      </c>
      <c r="J1801" s="88">
        <v>6150</v>
      </c>
      <c r="K1801" s="123"/>
      <c r="L1801" s="88">
        <v>0</v>
      </c>
      <c r="M1801" s="59">
        <f t="shared" si="52"/>
        <v>41000</v>
      </c>
      <c r="N1801" s="87">
        <v>45944</v>
      </c>
      <c r="O1801" s="19" t="s">
        <v>955</v>
      </c>
    </row>
    <row r="1802" spans="2:15">
      <c r="B1802" s="30" t="s">
        <v>2584</v>
      </c>
      <c r="C1802" s="18" t="s">
        <v>109</v>
      </c>
      <c r="D1802" s="169" t="s">
        <v>19</v>
      </c>
      <c r="E1802" s="144" t="str">
        <f>VLOOKUP(D1802,'pomocna tabulka'!$B$2:$D$12,3,0)</f>
        <v>Úrad vlády SR</v>
      </c>
      <c r="F1802" s="152" t="str">
        <f>+IFERROR(VLOOKUP(VALUE(MID($B1802,11,1)),'pomocna tabulka'!$F$2:$G$7,2,0),"")</f>
        <v>Priebežná platba</v>
      </c>
      <c r="G1802" s="19" t="s">
        <v>256</v>
      </c>
      <c r="H1802" s="29">
        <v>4853.6899999999996</v>
      </c>
      <c r="I1802" s="19" t="s">
        <v>21</v>
      </c>
      <c r="J1802" s="88">
        <v>856.53</v>
      </c>
      <c r="K1802" s="123"/>
      <c r="L1802" s="88">
        <v>0</v>
      </c>
      <c r="M1802" s="59">
        <f t="shared" si="52"/>
        <v>5710.2199999999993</v>
      </c>
      <c r="N1802" s="87">
        <v>45944</v>
      </c>
      <c r="O1802" s="19" t="s">
        <v>955</v>
      </c>
    </row>
    <row r="1803" spans="2:15">
      <c r="B1803" s="30" t="s">
        <v>2585</v>
      </c>
      <c r="C1803" s="18" t="s">
        <v>281</v>
      </c>
      <c r="D1803" s="169" t="s">
        <v>19</v>
      </c>
      <c r="E1803" s="144" t="str">
        <f>VLOOKUP(D1803,'pomocna tabulka'!$B$2:$D$12,3,0)</f>
        <v>Úrad vlády SR</v>
      </c>
      <c r="F1803" s="152" t="str">
        <f>+IFERROR(VLOOKUP(VALUE(MID($B1803,11,1)),'pomocna tabulka'!$F$2:$G$7,2,0),"")</f>
        <v>Priebežná platba</v>
      </c>
      <c r="G1803" s="19" t="s">
        <v>256</v>
      </c>
      <c r="H1803" s="29">
        <v>4903.28</v>
      </c>
      <c r="I1803" s="19" t="s">
        <v>21</v>
      </c>
      <c r="J1803" s="88">
        <v>865.28</v>
      </c>
      <c r="K1803" s="123"/>
      <c r="L1803" s="88">
        <v>0</v>
      </c>
      <c r="M1803" s="59">
        <f t="shared" si="52"/>
        <v>5768.5599999999995</v>
      </c>
      <c r="N1803" s="87">
        <v>45944</v>
      </c>
      <c r="O1803" s="19" t="s">
        <v>955</v>
      </c>
    </row>
    <row r="1804" spans="2:15">
      <c r="B1804" s="30" t="s">
        <v>2586</v>
      </c>
      <c r="C1804" s="18" t="s">
        <v>2587</v>
      </c>
      <c r="D1804" s="170" t="s">
        <v>29</v>
      </c>
      <c r="E1804" s="134" t="str">
        <f>VLOOKUP(D1804,'pomocna tabulka'!$B$2:$D$12,3,0)</f>
        <v>MIRRI SR</v>
      </c>
      <c r="F1804" s="150" t="str">
        <f>+IFERROR(VLOOKUP(VALUE(MID($B1804,11,1)),'pomocna tabulka'!$F$2:$G$7,2,0),"")</f>
        <v>Predfinancovanie</v>
      </c>
      <c r="G1804" s="19" t="s">
        <v>30</v>
      </c>
      <c r="H1804" s="29">
        <v>52328.04</v>
      </c>
      <c r="I1804" s="19" t="s">
        <v>31</v>
      </c>
      <c r="J1804" s="88">
        <v>4309.3599999999997</v>
      </c>
      <c r="K1804" s="123"/>
      <c r="L1804" s="88">
        <v>0</v>
      </c>
      <c r="M1804" s="59">
        <f t="shared" si="52"/>
        <v>56637.4</v>
      </c>
      <c r="N1804" s="87">
        <v>45944</v>
      </c>
      <c r="O1804" s="19" t="s">
        <v>955</v>
      </c>
    </row>
    <row r="1805" spans="2:15">
      <c r="B1805" s="30" t="s">
        <v>2588</v>
      </c>
      <c r="C1805" s="18" t="s">
        <v>109</v>
      </c>
      <c r="D1805" s="169" t="s">
        <v>19</v>
      </c>
      <c r="E1805" s="144" t="str">
        <f>VLOOKUP(D1805,'pomocna tabulka'!$B$2:$D$12,3,0)</f>
        <v>Úrad vlády SR</v>
      </c>
      <c r="F1805" s="152" t="str">
        <f>+IFERROR(VLOOKUP(VALUE(MID($B1805,11,1)),'pomocna tabulka'!$F$2:$G$7,2,0),"")</f>
        <v>Priebežná platba</v>
      </c>
      <c r="G1805" s="19" t="s">
        <v>256</v>
      </c>
      <c r="H1805" s="29">
        <v>4853.6899999999996</v>
      </c>
      <c r="I1805" s="19" t="s">
        <v>21</v>
      </c>
      <c r="J1805" s="192">
        <v>856.53</v>
      </c>
      <c r="K1805" s="123"/>
      <c r="L1805" s="88">
        <v>0</v>
      </c>
      <c r="M1805" s="59">
        <f t="shared" si="52"/>
        <v>5710.2199999999993</v>
      </c>
      <c r="N1805" s="87">
        <v>45944</v>
      </c>
      <c r="O1805" s="19" t="s">
        <v>955</v>
      </c>
    </row>
    <row r="1806" spans="2:15">
      <c r="B1806" s="30" t="s">
        <v>2589</v>
      </c>
      <c r="C1806" s="18" t="s">
        <v>2295</v>
      </c>
      <c r="D1806" s="170" t="s">
        <v>29</v>
      </c>
      <c r="E1806" s="144" t="str">
        <f>VLOOKUP(D1806,'pomocna tabulka'!$B$2:$D$12,3,0)</f>
        <v>MIRRI SR</v>
      </c>
      <c r="F1806" s="152" t="str">
        <f>+IFERROR(VLOOKUP(VALUE(MID($B1806,11,1)),'pomocna tabulka'!$F$2:$G$7,2,0),"")</f>
        <v>Priebežná platba</v>
      </c>
      <c r="G1806" s="19" t="s">
        <v>30</v>
      </c>
      <c r="H1806" s="29">
        <v>18190</v>
      </c>
      <c r="I1806" s="19" t="s">
        <v>31</v>
      </c>
      <c r="J1806" s="88">
        <v>1498</v>
      </c>
      <c r="K1806" s="123"/>
      <c r="L1806" s="88">
        <v>0</v>
      </c>
      <c r="M1806" s="59">
        <f t="shared" si="52"/>
        <v>19688</v>
      </c>
      <c r="N1806" s="87">
        <v>45944</v>
      </c>
      <c r="O1806" s="19" t="s">
        <v>955</v>
      </c>
    </row>
    <row r="1807" spans="2:15">
      <c r="B1807" s="30" t="s">
        <v>2590</v>
      </c>
      <c r="C1807" s="18" t="s">
        <v>2347</v>
      </c>
      <c r="D1807" s="169" t="s">
        <v>314</v>
      </c>
      <c r="E1807" s="134" t="str">
        <f>VLOOKUP(D1807,'pomocna tabulka'!$B$2:$D$12,3,0)</f>
        <v xml:space="preserve">Slovenská inovačná a energetická agentúra </v>
      </c>
      <c r="F1807" s="150" t="str">
        <f>+IFERROR(VLOOKUP(VALUE(MID($B1807,11,1)),'pomocna tabulka'!$F$2:$G$7,2,0),"")</f>
        <v>Priebežná platba</v>
      </c>
      <c r="G1807" s="19" t="s">
        <v>315</v>
      </c>
      <c r="H1807" s="29">
        <v>11050</v>
      </c>
      <c r="I1807" s="19" t="s">
        <v>31</v>
      </c>
      <c r="J1807" s="88">
        <v>1950</v>
      </c>
      <c r="K1807" s="123"/>
      <c r="L1807" s="88">
        <v>0</v>
      </c>
      <c r="M1807" s="59">
        <f t="shared" si="52"/>
        <v>13000</v>
      </c>
      <c r="N1807" s="87">
        <v>45944</v>
      </c>
      <c r="O1807" s="19" t="s">
        <v>955</v>
      </c>
    </row>
    <row r="1808" spans="2:15">
      <c r="B1808" s="30" t="s">
        <v>2591</v>
      </c>
      <c r="C1808" s="18" t="s">
        <v>2592</v>
      </c>
      <c r="D1808" s="169" t="s">
        <v>314</v>
      </c>
      <c r="E1808" s="144" t="str">
        <f>VLOOKUP(D1808,'pomocna tabulka'!$B$2:$D$12,3,0)</f>
        <v xml:space="preserve">Slovenská inovačná a energetická agentúra </v>
      </c>
      <c r="F1808" s="152" t="str">
        <f>+IFERROR(VLOOKUP(VALUE(MID($B1808,11,1)),'pomocna tabulka'!$F$2:$G$7,2,0),"")</f>
        <v>Priebežná platba</v>
      </c>
      <c r="G1808" s="19" t="s">
        <v>315</v>
      </c>
      <c r="H1808" s="29">
        <v>100621.86</v>
      </c>
      <c r="I1808" s="19" t="s">
        <v>31</v>
      </c>
      <c r="J1808" s="88">
        <v>17756.8</v>
      </c>
      <c r="K1808" s="123"/>
      <c r="L1808" s="88">
        <v>0</v>
      </c>
      <c r="M1808" s="59">
        <f t="shared" si="52"/>
        <v>118378.66</v>
      </c>
      <c r="N1808" s="87">
        <v>45945</v>
      </c>
      <c r="O1808" s="19" t="s">
        <v>955</v>
      </c>
    </row>
    <row r="1809" spans="2:15">
      <c r="B1809" s="30" t="s">
        <v>2593</v>
      </c>
      <c r="C1809" s="18" t="s">
        <v>2594</v>
      </c>
      <c r="D1809" s="169" t="s">
        <v>314</v>
      </c>
      <c r="E1809" s="144" t="str">
        <f>VLOOKUP(D1809,'pomocna tabulka'!$B$2:$D$12,3,0)</f>
        <v xml:space="preserve">Slovenská inovačná a energetická agentúra </v>
      </c>
      <c r="F1809" s="152" t="str">
        <f>+IFERROR(VLOOKUP(VALUE(MID($B1809,11,1)),'pomocna tabulka'!$F$2:$G$7,2,0),"")</f>
        <v>Predfinancovanie</v>
      </c>
      <c r="G1809" s="19" t="s">
        <v>315</v>
      </c>
      <c r="H1809" s="29">
        <v>19450.189999999999</v>
      </c>
      <c r="I1809" s="19" t="s">
        <v>31</v>
      </c>
      <c r="J1809" s="88">
        <v>3432.39</v>
      </c>
      <c r="K1809" s="123"/>
      <c r="L1809" s="88">
        <v>0</v>
      </c>
      <c r="M1809" s="59">
        <f t="shared" si="52"/>
        <v>22882.579999999998</v>
      </c>
      <c r="N1809" s="87">
        <v>45944</v>
      </c>
      <c r="O1809" s="19" t="s">
        <v>955</v>
      </c>
    </row>
    <row r="1810" spans="2:15">
      <c r="B1810" s="30" t="s">
        <v>2595</v>
      </c>
      <c r="C1810" s="18" t="s">
        <v>142</v>
      </c>
      <c r="D1810" s="169" t="s">
        <v>19</v>
      </c>
      <c r="E1810" s="144" t="str">
        <f>VLOOKUP(D1810,'pomocna tabulka'!$B$2:$D$12,3,0)</f>
        <v>Úrad vlády SR</v>
      </c>
      <c r="F1810" s="152" t="str">
        <f>+IFERROR(VLOOKUP(VALUE(MID($B1810,11,1)),'pomocna tabulka'!$F$2:$G$7,2,0),"")</f>
        <v>Priebežná platba</v>
      </c>
      <c r="G1810" s="19" t="s">
        <v>256</v>
      </c>
      <c r="H1810" s="29">
        <v>14709.95</v>
      </c>
      <c r="I1810" s="19" t="s">
        <v>21</v>
      </c>
      <c r="J1810" s="88">
        <v>2595.87</v>
      </c>
      <c r="K1810" s="123"/>
      <c r="L1810" s="88">
        <v>0</v>
      </c>
      <c r="M1810" s="59">
        <f t="shared" si="52"/>
        <v>17305.82</v>
      </c>
      <c r="N1810" s="87">
        <v>45945</v>
      </c>
      <c r="O1810" s="19" t="s">
        <v>955</v>
      </c>
    </row>
    <row r="1811" spans="2:15">
      <c r="B1811" s="30" t="s">
        <v>2596</v>
      </c>
      <c r="C1811" s="18" t="s">
        <v>652</v>
      </c>
      <c r="D1811" s="169" t="s">
        <v>314</v>
      </c>
      <c r="E1811" s="144" t="str">
        <f>VLOOKUP(D1811,'pomocna tabulka'!$B$2:$D$12,3,0)</f>
        <v xml:space="preserve">Slovenská inovačná a energetická agentúra </v>
      </c>
      <c r="F1811" s="152" t="str">
        <f>+IFERROR(VLOOKUP(VALUE(MID($B1811,11,1)),'pomocna tabulka'!$F$2:$G$7,2,0),"")</f>
        <v>Predfinancovanie</v>
      </c>
      <c r="G1811" s="19" t="s">
        <v>315</v>
      </c>
      <c r="H1811" s="29">
        <v>26178.34</v>
      </c>
      <c r="I1811" s="19" t="s">
        <v>31</v>
      </c>
      <c r="J1811" s="88">
        <v>4619.71</v>
      </c>
      <c r="K1811" s="123"/>
      <c r="L1811" s="88">
        <v>0</v>
      </c>
      <c r="M1811" s="59">
        <f t="shared" si="52"/>
        <v>30798.05</v>
      </c>
      <c r="N1811" s="87">
        <v>45945</v>
      </c>
      <c r="O1811" s="19" t="s">
        <v>955</v>
      </c>
    </row>
    <row r="1812" spans="2:15">
      <c r="B1812" s="30" t="s">
        <v>2597</v>
      </c>
      <c r="C1812" s="18" t="s">
        <v>461</v>
      </c>
      <c r="D1812" s="170" t="s">
        <v>29</v>
      </c>
      <c r="E1812" s="144" t="str">
        <f>VLOOKUP(D1812,'pomocna tabulka'!$B$2:$D$12,3,0)</f>
        <v>MIRRI SR</v>
      </c>
      <c r="F1812" s="152" t="str">
        <f>+IFERROR(VLOOKUP(VALUE(MID($B1812,11,1)),'pomocna tabulka'!$F$2:$G$7,2,0),"")</f>
        <v>Priebežná platba</v>
      </c>
      <c r="G1812" s="19" t="s">
        <v>30</v>
      </c>
      <c r="H1812" s="29">
        <v>43149.78</v>
      </c>
      <c r="I1812" s="19" t="s">
        <v>31</v>
      </c>
      <c r="J1812" s="88">
        <v>9459.25</v>
      </c>
      <c r="K1812" s="17" t="s">
        <v>65</v>
      </c>
      <c r="L1812" s="88">
        <v>4158.87</v>
      </c>
      <c r="M1812" s="59">
        <f t="shared" si="52"/>
        <v>56767.9</v>
      </c>
      <c r="N1812" s="87">
        <v>45945</v>
      </c>
      <c r="O1812" s="19" t="s">
        <v>955</v>
      </c>
    </row>
    <row r="1813" spans="2:15">
      <c r="B1813" s="30" t="s">
        <v>2598</v>
      </c>
      <c r="C1813" s="18" t="s">
        <v>1159</v>
      </c>
      <c r="D1813" s="170" t="s">
        <v>19</v>
      </c>
      <c r="E1813" s="134" t="str">
        <f>VLOOKUP(D1813,'pomocna tabulka'!$B$2:$D$12,3,0)</f>
        <v>Úrad vlády SR</v>
      </c>
      <c r="F1813" s="150" t="str">
        <f>+IFERROR(VLOOKUP(VALUE(MID($B1813,11,1)),'pomocna tabulka'!$F$2:$G$7,2,0),"")</f>
        <v>Priebežná platba</v>
      </c>
      <c r="G1813" s="19" t="s">
        <v>256</v>
      </c>
      <c r="H1813" s="29">
        <v>19321.41</v>
      </c>
      <c r="I1813" s="19" t="s">
        <v>21</v>
      </c>
      <c r="J1813" s="88">
        <v>3409.66</v>
      </c>
      <c r="K1813" s="123"/>
      <c r="L1813" s="88">
        <v>0</v>
      </c>
      <c r="M1813" s="59">
        <f t="shared" si="52"/>
        <v>22731.07</v>
      </c>
      <c r="N1813" s="87">
        <v>45945</v>
      </c>
      <c r="O1813" s="19" t="s">
        <v>955</v>
      </c>
    </row>
    <row r="1814" spans="2:15">
      <c r="B1814" s="30" t="s">
        <v>2599</v>
      </c>
      <c r="C1814" s="18" t="s">
        <v>296</v>
      </c>
      <c r="D1814" s="170" t="s">
        <v>19</v>
      </c>
      <c r="E1814" s="144" t="str">
        <f>VLOOKUP(D1814,'pomocna tabulka'!$B$2:$D$12,3,0)</f>
        <v>Úrad vlády SR</v>
      </c>
      <c r="F1814" s="152" t="str">
        <f>+IFERROR(VLOOKUP(VALUE(MID($B1814,11,1)),'pomocna tabulka'!$F$2:$G$7,2,0),"")</f>
        <v>Priebežná platba</v>
      </c>
      <c r="G1814" s="19" t="s">
        <v>256</v>
      </c>
      <c r="H1814" s="29">
        <v>14615.17</v>
      </c>
      <c r="I1814" s="19" t="s">
        <v>21</v>
      </c>
      <c r="J1814" s="88">
        <v>2579.15</v>
      </c>
      <c r="K1814" s="123"/>
      <c r="L1814" s="88">
        <v>0</v>
      </c>
      <c r="M1814" s="59">
        <f t="shared" si="52"/>
        <v>17194.32</v>
      </c>
      <c r="N1814" s="87">
        <v>45945</v>
      </c>
      <c r="O1814" s="19" t="s">
        <v>955</v>
      </c>
    </row>
    <row r="1815" spans="2:15">
      <c r="B1815" s="30" t="s">
        <v>2600</v>
      </c>
      <c r="C1815" s="18" t="s">
        <v>301</v>
      </c>
      <c r="D1815" s="170" t="s">
        <v>19</v>
      </c>
      <c r="E1815" s="144" t="str">
        <f>VLOOKUP(D1815,'pomocna tabulka'!$B$2:$D$12,3,0)</f>
        <v>Úrad vlády SR</v>
      </c>
      <c r="F1815" s="152" t="str">
        <f>+IFERROR(VLOOKUP(VALUE(MID($B1815,11,1)),'pomocna tabulka'!$F$2:$G$7,2,0),"")</f>
        <v>Priebežná platba</v>
      </c>
      <c r="G1815" s="19" t="s">
        <v>256</v>
      </c>
      <c r="H1815" s="29">
        <v>14606.49</v>
      </c>
      <c r="I1815" s="19" t="s">
        <v>21</v>
      </c>
      <c r="J1815" s="88">
        <v>2577.62</v>
      </c>
      <c r="K1815" s="123"/>
      <c r="L1815" s="88">
        <v>0</v>
      </c>
      <c r="M1815" s="59">
        <f t="shared" si="52"/>
        <v>17184.11</v>
      </c>
      <c r="N1815" s="87">
        <v>45945</v>
      </c>
      <c r="O1815" s="19" t="s">
        <v>955</v>
      </c>
    </row>
    <row r="1816" spans="2:15">
      <c r="B1816" s="30" t="s">
        <v>2601</v>
      </c>
      <c r="C1816" s="18" t="s">
        <v>816</v>
      </c>
      <c r="D1816" s="170" t="s">
        <v>19</v>
      </c>
      <c r="E1816" s="134" t="str">
        <f>VLOOKUP(D1816,'pomocna tabulka'!$B$2:$D$12,3,0)</f>
        <v>Úrad vlády SR</v>
      </c>
      <c r="F1816" s="150" t="str">
        <f>+IFERROR(VLOOKUP(VALUE(MID($B1816,11,1)),'pomocna tabulka'!$F$2:$G$7,2,0),"")</f>
        <v>Priebežná platba</v>
      </c>
      <c r="G1816" s="19" t="s">
        <v>256</v>
      </c>
      <c r="H1816" s="29">
        <v>29419.69</v>
      </c>
      <c r="I1816" s="19" t="s">
        <v>21</v>
      </c>
      <c r="J1816" s="88">
        <v>5191.71</v>
      </c>
      <c r="K1816" s="123"/>
      <c r="L1816" s="88">
        <v>0</v>
      </c>
      <c r="M1816" s="59">
        <f t="shared" si="52"/>
        <v>34611.4</v>
      </c>
      <c r="N1816" s="87">
        <v>45945</v>
      </c>
      <c r="O1816" s="19" t="s">
        <v>955</v>
      </c>
    </row>
    <row r="1817" spans="2:15">
      <c r="B1817" s="30" t="s">
        <v>2602</v>
      </c>
      <c r="C1817" s="18" t="s">
        <v>99</v>
      </c>
      <c r="D1817" s="170" t="s">
        <v>19</v>
      </c>
      <c r="E1817" s="144" t="str">
        <f>VLOOKUP(D1817,'pomocna tabulka'!$B$2:$D$12,3,0)</f>
        <v>Úrad vlády SR</v>
      </c>
      <c r="F1817" s="152" t="str">
        <f>+IFERROR(VLOOKUP(VALUE(MID($B1817,11,1)),'pomocna tabulka'!$F$2:$G$7,2,0),"")</f>
        <v>Priebežná platba</v>
      </c>
      <c r="G1817" s="19" t="s">
        <v>256</v>
      </c>
      <c r="H1817" s="29">
        <v>12524.63</v>
      </c>
      <c r="I1817" s="19" t="s">
        <v>21</v>
      </c>
      <c r="J1817" s="88">
        <v>2210.23</v>
      </c>
      <c r="K1817" s="123"/>
      <c r="L1817" s="88">
        <v>0</v>
      </c>
      <c r="M1817" s="59">
        <f t="shared" si="52"/>
        <v>14734.859999999999</v>
      </c>
      <c r="N1817" s="87">
        <v>45946</v>
      </c>
      <c r="O1817" s="19" t="s">
        <v>955</v>
      </c>
    </row>
    <row r="1818" spans="2:15">
      <c r="B1818" s="30" t="s">
        <v>2603</v>
      </c>
      <c r="C1818" s="18" t="s">
        <v>2229</v>
      </c>
      <c r="D1818" s="169" t="s">
        <v>314</v>
      </c>
      <c r="E1818" s="144" t="str">
        <f>VLOOKUP(D1818,'pomocna tabulka'!$B$2:$D$12,3,0)</f>
        <v xml:space="preserve">Slovenská inovačná a energetická agentúra </v>
      </c>
      <c r="F1818" s="152" t="str">
        <f>+IFERROR(VLOOKUP(VALUE(MID($B1818,11,1)),'pomocna tabulka'!$F$2:$G$7,2,0),"")</f>
        <v>Predfinancovanie</v>
      </c>
      <c r="G1818" s="19" t="s">
        <v>315</v>
      </c>
      <c r="H1818" s="29">
        <v>104812.17</v>
      </c>
      <c r="I1818" s="19" t="s">
        <v>31</v>
      </c>
      <c r="J1818" s="88">
        <v>18496.259999999998</v>
      </c>
      <c r="K1818" s="123"/>
      <c r="L1818" s="88">
        <v>0</v>
      </c>
      <c r="M1818" s="59">
        <f t="shared" si="52"/>
        <v>123308.43</v>
      </c>
      <c r="N1818" s="87">
        <v>45945</v>
      </c>
      <c r="O1818" s="19" t="s">
        <v>955</v>
      </c>
    </row>
    <row r="1819" spans="2:15">
      <c r="B1819" s="30" t="s">
        <v>2604</v>
      </c>
      <c r="C1819" s="18" t="s">
        <v>1593</v>
      </c>
      <c r="D1819" s="170" t="s">
        <v>19</v>
      </c>
      <c r="E1819" s="134" t="str">
        <f>VLOOKUP(D1819,'pomocna tabulka'!$B$2:$D$12,3,0)</f>
        <v>Úrad vlády SR</v>
      </c>
      <c r="F1819" s="150" t="str">
        <f>+IFERROR(VLOOKUP(VALUE(MID($B1819,11,1)),'pomocna tabulka'!$F$2:$G$7,2,0),"")</f>
        <v>Priebežná platba</v>
      </c>
      <c r="G1819" s="19" t="s">
        <v>256</v>
      </c>
      <c r="H1819" s="29">
        <v>13292.8</v>
      </c>
      <c r="I1819" s="19" t="s">
        <v>21</v>
      </c>
      <c r="J1819" s="88">
        <v>2345.79</v>
      </c>
      <c r="K1819" s="123"/>
      <c r="L1819" s="88">
        <v>0</v>
      </c>
      <c r="M1819" s="59">
        <f t="shared" si="52"/>
        <v>15638.59</v>
      </c>
      <c r="N1819" s="87">
        <v>45946</v>
      </c>
      <c r="O1819" s="19" t="s">
        <v>955</v>
      </c>
    </row>
    <row r="1820" spans="2:15">
      <c r="B1820" s="30" t="s">
        <v>2605</v>
      </c>
      <c r="C1820" s="18" t="s">
        <v>1801</v>
      </c>
      <c r="D1820" s="169" t="s">
        <v>314</v>
      </c>
      <c r="E1820" s="144" t="str">
        <f>VLOOKUP(D1820,'pomocna tabulka'!$B$2:$D$12,3,0)</f>
        <v xml:space="preserve">Slovenská inovačná a energetická agentúra </v>
      </c>
      <c r="F1820" s="152" t="str">
        <f>+IFERROR(VLOOKUP(VALUE(MID($B1820,11,1)),'pomocna tabulka'!$F$2:$G$7,2,0),"")</f>
        <v>Predfinancovanie</v>
      </c>
      <c r="G1820" s="19" t="s">
        <v>315</v>
      </c>
      <c r="H1820" s="29">
        <v>87672.82</v>
      </c>
      <c r="I1820" s="19" t="s">
        <v>31</v>
      </c>
      <c r="J1820" s="88">
        <v>15471.67</v>
      </c>
      <c r="K1820" s="123"/>
      <c r="L1820" s="88">
        <v>0</v>
      </c>
      <c r="M1820" s="59">
        <f t="shared" si="52"/>
        <v>103144.49</v>
      </c>
      <c r="N1820" s="87">
        <v>45945</v>
      </c>
      <c r="O1820" s="19" t="s">
        <v>955</v>
      </c>
    </row>
    <row r="1821" spans="2:15">
      <c r="B1821" s="30" t="s">
        <v>2606</v>
      </c>
      <c r="C1821" s="18" t="s">
        <v>509</v>
      </c>
      <c r="D1821" s="169" t="s">
        <v>314</v>
      </c>
      <c r="E1821" s="144" t="str">
        <f>VLOOKUP(D1821,'pomocna tabulka'!$B$2:$D$12,3,0)</f>
        <v xml:space="preserve">Slovenská inovačná a energetická agentúra </v>
      </c>
      <c r="F1821" s="152" t="str">
        <f>+IFERROR(VLOOKUP(VALUE(MID($B1821,11,1)),'pomocna tabulka'!$F$2:$G$7,2,0),"")</f>
        <v>Priebežná platba</v>
      </c>
      <c r="G1821" s="19" t="s">
        <v>1198</v>
      </c>
      <c r="H1821" s="29">
        <v>37083.43</v>
      </c>
      <c r="I1821" s="19" t="s">
        <v>1199</v>
      </c>
      <c r="J1821" s="88">
        <v>6544.14</v>
      </c>
      <c r="K1821" s="123"/>
      <c r="L1821" s="88">
        <v>0</v>
      </c>
      <c r="M1821" s="59">
        <f t="shared" si="52"/>
        <v>43627.57</v>
      </c>
      <c r="N1821" s="87">
        <v>45946</v>
      </c>
      <c r="O1821" s="19" t="s">
        <v>955</v>
      </c>
    </row>
    <row r="1822" spans="2:15">
      <c r="B1822" s="30" t="s">
        <v>2607</v>
      </c>
      <c r="C1822" s="18" t="s">
        <v>1847</v>
      </c>
      <c r="D1822" s="169" t="s">
        <v>314</v>
      </c>
      <c r="E1822" s="134" t="str">
        <f>VLOOKUP(D1822,'pomocna tabulka'!$B$2:$D$12,3,0)</f>
        <v xml:space="preserve">Slovenská inovačná a energetická agentúra </v>
      </c>
      <c r="F1822" s="150" t="str">
        <f>+IFERROR(VLOOKUP(VALUE(MID($B1822,11,1)),'pomocna tabulka'!$F$2:$G$7,2,0),"")</f>
        <v>Predfinancovanie</v>
      </c>
      <c r="G1822" s="19" t="s">
        <v>315</v>
      </c>
      <c r="H1822" s="29">
        <v>125675.53</v>
      </c>
      <c r="I1822" s="19" t="s">
        <v>31</v>
      </c>
      <c r="J1822" s="88">
        <v>22178.03</v>
      </c>
      <c r="K1822" s="123"/>
      <c r="L1822" s="88">
        <v>0</v>
      </c>
      <c r="M1822" s="59">
        <f t="shared" si="52"/>
        <v>147853.56</v>
      </c>
      <c r="N1822" s="87">
        <v>45946</v>
      </c>
      <c r="O1822" s="19" t="s">
        <v>955</v>
      </c>
    </row>
    <row r="1823" spans="2:15">
      <c r="B1823" s="30" t="s">
        <v>2608</v>
      </c>
      <c r="C1823" s="18" t="s">
        <v>2609</v>
      </c>
      <c r="D1823" s="170" t="s">
        <v>29</v>
      </c>
      <c r="E1823" s="144" t="str">
        <f>VLOOKUP(D1823,'pomocna tabulka'!$B$2:$D$12,3,0)</f>
        <v>MIRRI SR</v>
      </c>
      <c r="F1823" s="152" t="str">
        <f>+IFERROR(VLOOKUP(VALUE(MID($B1823,11,1)),'pomocna tabulka'!$F$2:$G$7,2,0),"")</f>
        <v>Zálohová platba</v>
      </c>
      <c r="G1823" s="19" t="s">
        <v>30</v>
      </c>
      <c r="H1823" s="29">
        <v>119737.84</v>
      </c>
      <c r="I1823" s="19" t="s">
        <v>31</v>
      </c>
      <c r="J1823" s="88">
        <v>9860.76</v>
      </c>
      <c r="K1823" s="123"/>
      <c r="L1823" s="88">
        <v>0</v>
      </c>
      <c r="M1823" s="59">
        <f t="shared" si="52"/>
        <v>129598.59999999999</v>
      </c>
      <c r="N1823" s="87">
        <v>45946</v>
      </c>
      <c r="O1823" s="19" t="s">
        <v>955</v>
      </c>
    </row>
    <row r="1824" spans="2:15">
      <c r="B1824" s="30" t="s">
        <v>2610</v>
      </c>
      <c r="C1824" s="18" t="s">
        <v>1052</v>
      </c>
      <c r="D1824" s="170" t="s">
        <v>19</v>
      </c>
      <c r="E1824" s="134" t="str">
        <f>VLOOKUP(D1824,'pomocna tabulka'!$B$2:$D$12,3,0)</f>
        <v>Úrad vlády SR</v>
      </c>
      <c r="F1824" s="150" t="str">
        <f>+IFERROR(VLOOKUP(VALUE(MID($B1824,11,1)),'pomocna tabulka'!$F$2:$G$7,2,0),"")</f>
        <v>Zálohová platba</v>
      </c>
      <c r="G1824" s="19" t="s">
        <v>256</v>
      </c>
      <c r="H1824" s="29">
        <v>19465</v>
      </c>
      <c r="I1824" s="19" t="s">
        <v>21</v>
      </c>
      <c r="J1824" s="88">
        <v>3435</v>
      </c>
      <c r="K1824" s="123"/>
      <c r="L1824" s="88">
        <v>0</v>
      </c>
      <c r="M1824" s="59">
        <f t="shared" si="52"/>
        <v>22900</v>
      </c>
      <c r="N1824" s="87">
        <v>45946</v>
      </c>
      <c r="O1824" s="19" t="s">
        <v>955</v>
      </c>
    </row>
    <row r="1825" spans="2:15">
      <c r="B1825" s="30" t="s">
        <v>2611</v>
      </c>
      <c r="C1825" s="18" t="s">
        <v>399</v>
      </c>
      <c r="D1825" s="170" t="s">
        <v>19</v>
      </c>
      <c r="E1825" s="134" t="str">
        <f>VLOOKUP(D1825,'pomocna tabulka'!$B$2:$D$12,3,0)</f>
        <v>Úrad vlády SR</v>
      </c>
      <c r="F1825" s="150" t="str">
        <f>+IFERROR(VLOOKUP(VALUE(MID($B1825,11,1)),'pomocna tabulka'!$F$2:$G$7,2,0),"")</f>
        <v>Priebežná platba</v>
      </c>
      <c r="G1825" s="19" t="s">
        <v>256</v>
      </c>
      <c r="H1825" s="29">
        <v>42330.58</v>
      </c>
      <c r="I1825" s="19" t="s">
        <v>21</v>
      </c>
      <c r="J1825" s="88">
        <v>7470.1</v>
      </c>
      <c r="K1825" s="123"/>
      <c r="L1825" s="88">
        <v>0</v>
      </c>
      <c r="M1825" s="59">
        <f t="shared" si="52"/>
        <v>49800.68</v>
      </c>
      <c r="N1825" s="87">
        <v>45946</v>
      </c>
      <c r="O1825" s="19" t="s">
        <v>955</v>
      </c>
    </row>
    <row r="1826" spans="2:15">
      <c r="B1826" s="30" t="s">
        <v>2612</v>
      </c>
      <c r="C1826" s="18" t="s">
        <v>276</v>
      </c>
      <c r="D1826" s="170" t="s">
        <v>29</v>
      </c>
      <c r="E1826" s="144" t="str">
        <f>VLOOKUP(D1826,'pomocna tabulka'!$B$2:$D$12,3,0)</f>
        <v>MIRRI SR</v>
      </c>
      <c r="F1826" s="152" t="str">
        <f>+IFERROR(VLOOKUP(VALUE(MID($B1826,11,1)),'pomocna tabulka'!$F$2:$G$7,2,0),"")</f>
        <v>Zálohová platba</v>
      </c>
      <c r="G1826" s="19" t="s">
        <v>197</v>
      </c>
      <c r="H1826" s="29">
        <v>197717.39</v>
      </c>
      <c r="I1826" s="19" t="s">
        <v>198</v>
      </c>
      <c r="J1826" s="88">
        <v>16282.61</v>
      </c>
      <c r="K1826" s="123"/>
      <c r="L1826" s="88">
        <v>0</v>
      </c>
      <c r="M1826" s="59">
        <f t="shared" si="52"/>
        <v>214000</v>
      </c>
      <c r="N1826" s="87">
        <v>45946</v>
      </c>
      <c r="O1826" s="19" t="s">
        <v>955</v>
      </c>
    </row>
    <row r="1827" spans="2:15">
      <c r="B1827" s="30" t="s">
        <v>2613</v>
      </c>
      <c r="C1827" s="18" t="s">
        <v>2614</v>
      </c>
      <c r="D1827" s="170" t="s">
        <v>19</v>
      </c>
      <c r="E1827" s="144" t="str">
        <f>VLOOKUP(D1827,'pomocna tabulka'!$B$2:$D$12,3,0)</f>
        <v>Úrad vlády SR</v>
      </c>
      <c r="F1827" s="152" t="str">
        <f>+IFERROR(VLOOKUP(VALUE(MID($B1827,11,1)),'pomocna tabulka'!$F$2:$G$7,2,0),"")</f>
        <v>Priebežná platba</v>
      </c>
      <c r="G1827" s="19" t="s">
        <v>256</v>
      </c>
      <c r="H1827" s="29">
        <v>13236.06</v>
      </c>
      <c r="I1827" s="19" t="s">
        <v>21</v>
      </c>
      <c r="J1827" s="88">
        <v>2335.7800000000002</v>
      </c>
      <c r="K1827" s="123"/>
      <c r="L1827" s="88">
        <v>0</v>
      </c>
      <c r="M1827" s="59">
        <f t="shared" si="52"/>
        <v>15571.84</v>
      </c>
      <c r="N1827" s="87">
        <v>45946</v>
      </c>
      <c r="O1827" s="19" t="s">
        <v>955</v>
      </c>
    </row>
    <row r="1828" spans="2:15">
      <c r="B1828" s="30" t="s">
        <v>2615</v>
      </c>
      <c r="C1828" s="18" t="s">
        <v>2616</v>
      </c>
      <c r="D1828" s="170" t="s">
        <v>19</v>
      </c>
      <c r="E1828" s="134" t="str">
        <f>VLOOKUP(D1828,'pomocna tabulka'!$B$2:$D$12,3,0)</f>
        <v>Úrad vlády SR</v>
      </c>
      <c r="F1828" s="150" t="str">
        <f>+IFERROR(VLOOKUP(VALUE(MID($B1828,11,1)),'pomocna tabulka'!$F$2:$G$7,2,0),"")</f>
        <v>Priebežná platba</v>
      </c>
      <c r="G1828" s="19" t="s">
        <v>256</v>
      </c>
      <c r="H1828" s="29">
        <v>7354.92</v>
      </c>
      <c r="I1828" s="19" t="s">
        <v>21</v>
      </c>
      <c r="J1828" s="88">
        <v>1297.93</v>
      </c>
      <c r="K1828" s="123"/>
      <c r="L1828" s="88">
        <v>0</v>
      </c>
      <c r="M1828" s="59">
        <f t="shared" si="52"/>
        <v>8652.85</v>
      </c>
      <c r="N1828" s="87">
        <v>45946</v>
      </c>
      <c r="O1828" s="19" t="s">
        <v>955</v>
      </c>
    </row>
    <row r="1829" spans="2:15">
      <c r="B1829" s="30" t="s">
        <v>2617</v>
      </c>
      <c r="C1829" s="18" t="s">
        <v>686</v>
      </c>
      <c r="D1829" s="170" t="s">
        <v>19</v>
      </c>
      <c r="E1829" s="144" t="str">
        <f>VLOOKUP(D1829,'pomocna tabulka'!$B$2:$D$12,3,0)</f>
        <v>Úrad vlády SR</v>
      </c>
      <c r="F1829" s="152" t="str">
        <f>+IFERROR(VLOOKUP(VALUE(MID($B1829,11,1)),'pomocna tabulka'!$F$2:$G$7,2,0),"")</f>
        <v>Priebežná platba</v>
      </c>
      <c r="G1829" s="19" t="s">
        <v>256</v>
      </c>
      <c r="H1829" s="29">
        <v>4853.7299999999996</v>
      </c>
      <c r="I1829" s="19" t="s">
        <v>21</v>
      </c>
      <c r="J1829" s="88">
        <v>856.54</v>
      </c>
      <c r="K1829" s="123"/>
      <c r="L1829" s="88">
        <v>0</v>
      </c>
      <c r="M1829" s="59">
        <f t="shared" si="52"/>
        <v>5710.2699999999995</v>
      </c>
      <c r="N1829" s="87">
        <v>45946</v>
      </c>
      <c r="O1829" s="19" t="s">
        <v>955</v>
      </c>
    </row>
    <row r="1830" spans="2:15">
      <c r="B1830" s="30" t="s">
        <v>2618</v>
      </c>
      <c r="C1830" s="18" t="s">
        <v>912</v>
      </c>
      <c r="D1830" s="169" t="s">
        <v>314</v>
      </c>
      <c r="E1830" s="144" t="str">
        <f>VLOOKUP(D1830,'pomocna tabulka'!$B$2:$D$12,3,0)</f>
        <v xml:space="preserve">Slovenská inovačná a energetická agentúra </v>
      </c>
      <c r="F1830" s="152" t="str">
        <f>+IFERROR(VLOOKUP(VALUE(MID($B1830,11,1)),'pomocna tabulka'!$F$2:$G$7,2,0),"")</f>
        <v>Priebežná platba</v>
      </c>
      <c r="G1830" s="19" t="s">
        <v>315</v>
      </c>
      <c r="H1830" s="29">
        <v>27198.81</v>
      </c>
      <c r="I1830" s="19" t="s">
        <v>31</v>
      </c>
      <c r="J1830" s="88">
        <v>4799.79</v>
      </c>
      <c r="K1830" s="123"/>
      <c r="L1830" s="88">
        <v>0</v>
      </c>
      <c r="M1830" s="59">
        <f t="shared" si="52"/>
        <v>31998.600000000002</v>
      </c>
      <c r="N1830" s="87">
        <v>45946</v>
      </c>
      <c r="O1830" s="19" t="s">
        <v>955</v>
      </c>
    </row>
    <row r="1831" spans="2:15">
      <c r="B1831" s="30" t="s">
        <v>2619</v>
      </c>
      <c r="C1831" s="18" t="s">
        <v>521</v>
      </c>
      <c r="D1831" s="170" t="s">
        <v>314</v>
      </c>
      <c r="E1831" s="134" t="str">
        <f>VLOOKUP(D1831,'pomocna tabulka'!$B$2:$D$12,3,0)</f>
        <v xml:space="preserve">Slovenská inovačná a energetická agentúra </v>
      </c>
      <c r="F1831" s="150" t="str">
        <f>+IFERROR(VLOOKUP(VALUE(MID($B1831,11,1)),'pomocna tabulka'!$F$2:$G$7,2,0),"")</f>
        <v>Predfinancovanie</v>
      </c>
      <c r="G1831" s="19" t="s">
        <v>315</v>
      </c>
      <c r="H1831" s="29">
        <v>36347.11</v>
      </c>
      <c r="I1831" s="19" t="s">
        <v>31</v>
      </c>
      <c r="J1831" s="88">
        <v>6414.19</v>
      </c>
      <c r="K1831" s="123"/>
      <c r="L1831" s="88">
        <v>0</v>
      </c>
      <c r="M1831" s="59">
        <f t="shared" si="52"/>
        <v>42761.3</v>
      </c>
      <c r="N1831" s="87">
        <v>45946</v>
      </c>
      <c r="O1831" s="19" t="s">
        <v>955</v>
      </c>
    </row>
    <row r="1832" spans="2:15">
      <c r="B1832" s="30" t="s">
        <v>2620</v>
      </c>
      <c r="C1832" s="18" t="s">
        <v>89</v>
      </c>
      <c r="D1832" s="170" t="s">
        <v>314</v>
      </c>
      <c r="E1832" s="144" t="str">
        <f>VLOOKUP(D1832,'pomocna tabulka'!$B$2:$D$12,3,0)</f>
        <v xml:space="preserve">Slovenská inovačná a energetická agentúra </v>
      </c>
      <c r="F1832" s="152" t="str">
        <f>+IFERROR(VLOOKUP(VALUE(MID($B1832,11,1)),'pomocna tabulka'!$F$2:$G$7,2,0),"")</f>
        <v>Priebežná platba</v>
      </c>
      <c r="G1832" s="150" t="s">
        <v>315</v>
      </c>
      <c r="H1832" s="29">
        <v>12240</v>
      </c>
      <c r="I1832" s="19" t="s">
        <v>31</v>
      </c>
      <c r="J1832" s="88">
        <v>2160</v>
      </c>
      <c r="K1832" s="123"/>
      <c r="L1832" s="88">
        <v>0</v>
      </c>
      <c r="M1832" s="59">
        <f t="shared" si="52"/>
        <v>14400</v>
      </c>
      <c r="N1832" s="87">
        <v>45946</v>
      </c>
      <c r="O1832" s="19" t="s">
        <v>955</v>
      </c>
    </row>
    <row r="1833" spans="2:15">
      <c r="B1833" s="30" t="s">
        <v>2621</v>
      </c>
      <c r="C1833" s="18" t="s">
        <v>171</v>
      </c>
      <c r="D1833" s="170" t="s">
        <v>29</v>
      </c>
      <c r="E1833" s="144" t="str">
        <f>VLOOKUP(D1833,'pomocna tabulka'!$B$2:$D$12,3,0)</f>
        <v>MIRRI SR</v>
      </c>
      <c r="F1833" s="152" t="str">
        <f>+IFERROR(VLOOKUP(VALUE(MID($B1833,11,1)),'pomocna tabulka'!$F$2:$G$7,2,0),"")</f>
        <v>Predfinancovanie</v>
      </c>
      <c r="G1833" s="150" t="s">
        <v>30</v>
      </c>
      <c r="H1833" s="29">
        <v>258343.62</v>
      </c>
      <c r="I1833" s="19" t="s">
        <v>31</v>
      </c>
      <c r="J1833" s="88">
        <v>21275.37</v>
      </c>
      <c r="K1833" s="123"/>
      <c r="L1833" s="88">
        <v>0</v>
      </c>
      <c r="M1833" s="59">
        <f t="shared" si="52"/>
        <v>279618.99</v>
      </c>
      <c r="N1833" s="87">
        <v>45946</v>
      </c>
      <c r="O1833" s="19" t="s">
        <v>955</v>
      </c>
    </row>
    <row r="1834" spans="2:15">
      <c r="B1834" s="30" t="s">
        <v>2622</v>
      </c>
      <c r="C1834" s="18" t="s">
        <v>318</v>
      </c>
      <c r="D1834" s="170" t="s">
        <v>19</v>
      </c>
      <c r="E1834" s="134" t="str">
        <f>VLOOKUP(D1834,'pomocna tabulka'!$B$2:$D$12,3,0)</f>
        <v>Úrad vlády SR</v>
      </c>
      <c r="F1834" s="150" t="str">
        <f>+IFERROR(VLOOKUP(VALUE(MID($B1834,11,1)),'pomocna tabulka'!$F$2:$G$7,2,0),"")</f>
        <v>Zálohová platba</v>
      </c>
      <c r="G1834" s="19" t="s">
        <v>256</v>
      </c>
      <c r="H1834" s="29">
        <v>19550</v>
      </c>
      <c r="I1834" s="19" t="s">
        <v>21</v>
      </c>
      <c r="J1834" s="88">
        <v>3450</v>
      </c>
      <c r="K1834" s="123"/>
      <c r="L1834" s="88">
        <v>0</v>
      </c>
      <c r="M1834" s="59">
        <f t="shared" si="52"/>
        <v>23000</v>
      </c>
      <c r="N1834" s="87">
        <v>45947</v>
      </c>
      <c r="O1834" s="19" t="s">
        <v>955</v>
      </c>
    </row>
    <row r="1835" spans="2:15">
      <c r="B1835" s="30" t="s">
        <v>2623</v>
      </c>
      <c r="C1835" s="18" t="s">
        <v>572</v>
      </c>
      <c r="D1835" s="170" t="s">
        <v>19</v>
      </c>
      <c r="E1835" s="144" t="str">
        <f>VLOOKUP(D1835,'pomocna tabulka'!$B$2:$D$12,3,0)</f>
        <v>Úrad vlády SR</v>
      </c>
      <c r="F1835" s="152" t="str">
        <f>+IFERROR(VLOOKUP(VALUE(MID($B1835,11,1)),'pomocna tabulka'!$F$2:$G$7,2,0),"")</f>
        <v>Priebežná platba</v>
      </c>
      <c r="G1835" s="19" t="s">
        <v>256</v>
      </c>
      <c r="H1835" s="29">
        <v>14412.39</v>
      </c>
      <c r="I1835" s="19" t="s">
        <v>21</v>
      </c>
      <c r="J1835" s="88">
        <v>2543.36</v>
      </c>
      <c r="K1835" s="123"/>
      <c r="L1835" s="88">
        <v>0</v>
      </c>
      <c r="M1835" s="59">
        <f t="shared" si="52"/>
        <v>16955.75</v>
      </c>
      <c r="N1835" s="87">
        <v>45946</v>
      </c>
      <c r="O1835" s="19" t="s">
        <v>955</v>
      </c>
    </row>
    <row r="1836" spans="2:15">
      <c r="B1836" s="30" t="s">
        <v>2624</v>
      </c>
      <c r="C1836" s="18" t="s">
        <v>2625</v>
      </c>
      <c r="D1836" s="170" t="s">
        <v>19</v>
      </c>
      <c r="E1836" s="144" t="str">
        <f>VLOOKUP(D1836,'pomocna tabulka'!$B$2:$D$12,3,0)</f>
        <v>Úrad vlády SR</v>
      </c>
      <c r="F1836" s="152" t="str">
        <f>+IFERROR(VLOOKUP(VALUE(MID($B1836,11,1)),'pomocna tabulka'!$F$2:$G$7,2,0),"")</f>
        <v>Priebežná platba</v>
      </c>
      <c r="G1836" s="19" t="s">
        <v>256</v>
      </c>
      <c r="H1836" s="29">
        <v>19514.009999999998</v>
      </c>
      <c r="I1836" s="19" t="s">
        <v>21</v>
      </c>
      <c r="J1836" s="88">
        <v>3443.65</v>
      </c>
      <c r="K1836" s="123"/>
      <c r="L1836" s="88">
        <v>0</v>
      </c>
      <c r="M1836" s="59">
        <f t="shared" si="52"/>
        <v>22957.66</v>
      </c>
      <c r="N1836" s="87">
        <v>45946</v>
      </c>
      <c r="O1836" s="19" t="s">
        <v>955</v>
      </c>
    </row>
    <row r="1837" spans="2:15">
      <c r="B1837" s="30" t="s">
        <v>2626</v>
      </c>
      <c r="C1837" s="18" t="s">
        <v>2627</v>
      </c>
      <c r="D1837" s="170" t="s">
        <v>19</v>
      </c>
      <c r="E1837" s="134" t="str">
        <f>VLOOKUP(D1837,'pomocna tabulka'!$B$2:$D$12,3,0)</f>
        <v>Úrad vlády SR</v>
      </c>
      <c r="F1837" s="150" t="str">
        <f>+IFERROR(VLOOKUP(VALUE(MID($B1837,11,1)),'pomocna tabulka'!$F$2:$G$7,2,0),"")</f>
        <v>Priebežná platba</v>
      </c>
      <c r="G1837" s="19" t="s">
        <v>256</v>
      </c>
      <c r="H1837" s="29">
        <v>12258.21</v>
      </c>
      <c r="I1837" s="19" t="s">
        <v>21</v>
      </c>
      <c r="J1837" s="88">
        <v>2163.21</v>
      </c>
      <c r="K1837" s="123"/>
      <c r="L1837" s="88">
        <v>0</v>
      </c>
      <c r="M1837" s="59">
        <f t="shared" si="52"/>
        <v>14421.419999999998</v>
      </c>
      <c r="N1837" s="87">
        <v>45947</v>
      </c>
      <c r="O1837" s="19" t="s">
        <v>955</v>
      </c>
    </row>
    <row r="1838" spans="2:15" ht="27.75" customHeight="1">
      <c r="B1838" s="30" t="s">
        <v>2628</v>
      </c>
      <c r="C1838" s="18" t="s">
        <v>103</v>
      </c>
      <c r="D1838" s="170" t="s">
        <v>29</v>
      </c>
      <c r="E1838" s="144" t="str">
        <f>VLOOKUP(D1838,'pomocna tabulka'!$B$2:$D$12,3,0)</f>
        <v>MIRRI SR</v>
      </c>
      <c r="F1838" s="152" t="str">
        <f>+IFERROR(VLOOKUP(VALUE(MID($B1838,11,1)),'pomocna tabulka'!$F$2:$G$7,2,0),"")</f>
        <v>Priebežná platba</v>
      </c>
      <c r="G1838" s="19" t="s">
        <v>30</v>
      </c>
      <c r="H1838" s="29">
        <v>42243.66</v>
      </c>
      <c r="I1838" s="19" t="s">
        <v>31</v>
      </c>
      <c r="J1838" s="88">
        <v>14093.31</v>
      </c>
      <c r="K1838" s="17" t="s">
        <v>982</v>
      </c>
      <c r="L1838" s="88">
        <v>4071.53</v>
      </c>
      <c r="M1838" s="59">
        <f t="shared" ref="M1838:M1863" si="53">SUM(H1838+J1838+L1838)</f>
        <v>60408.5</v>
      </c>
      <c r="N1838" s="87">
        <v>45946</v>
      </c>
      <c r="O1838" s="148" t="s">
        <v>36</v>
      </c>
    </row>
    <row r="1839" spans="2:15" ht="27.75" customHeight="1">
      <c r="B1839" s="30" t="s">
        <v>2629</v>
      </c>
      <c r="C1839" s="18" t="s">
        <v>103</v>
      </c>
      <c r="D1839" s="170" t="s">
        <v>29</v>
      </c>
      <c r="E1839" s="144" t="str">
        <f>VLOOKUP(D1839,'pomocna tabulka'!$B$2:$D$12,3,0)</f>
        <v>MIRRI SR</v>
      </c>
      <c r="F1839" s="152" t="str">
        <f>+IFERROR(VLOOKUP(VALUE(MID($B1839,11,1)),'pomocna tabulka'!$F$2:$G$7,2,0),"")</f>
        <v>Priebežná platba</v>
      </c>
      <c r="G1839" s="19" t="s">
        <v>30</v>
      </c>
      <c r="H1839" s="29">
        <v>88759.85</v>
      </c>
      <c r="I1839" s="19" t="s">
        <v>31</v>
      </c>
      <c r="J1839" s="88">
        <v>29612</v>
      </c>
      <c r="K1839" s="17" t="s">
        <v>982</v>
      </c>
      <c r="L1839" s="88">
        <v>8554.86</v>
      </c>
      <c r="M1839" s="59">
        <f t="shared" si="53"/>
        <v>126926.71</v>
      </c>
      <c r="N1839" s="87">
        <v>45947</v>
      </c>
      <c r="O1839" s="148" t="s">
        <v>36</v>
      </c>
    </row>
    <row r="1840" spans="2:15">
      <c r="B1840" s="30" t="s">
        <v>2630</v>
      </c>
      <c r="C1840" s="18" t="s">
        <v>2631</v>
      </c>
      <c r="D1840" s="170" t="s">
        <v>19</v>
      </c>
      <c r="E1840" s="144" t="str">
        <f>VLOOKUP(D1840,'pomocna tabulka'!$B$2:$D$12,3,0)</f>
        <v>Úrad vlády SR</v>
      </c>
      <c r="F1840" s="152" t="str">
        <f>+IFERROR(VLOOKUP(VALUE(MID($B1840,11,1)),'pomocna tabulka'!$F$2:$G$7,2,0),"")</f>
        <v>Zálohová platba</v>
      </c>
      <c r="G1840" s="19" t="s">
        <v>256</v>
      </c>
      <c r="H1840" s="29">
        <v>31450</v>
      </c>
      <c r="I1840" s="19" t="s">
        <v>21</v>
      </c>
      <c r="J1840" s="88">
        <v>5550</v>
      </c>
      <c r="K1840" s="123"/>
      <c r="L1840" s="88">
        <v>0</v>
      </c>
      <c r="M1840" s="59">
        <f t="shared" si="53"/>
        <v>37000</v>
      </c>
      <c r="N1840" s="87">
        <v>45947</v>
      </c>
      <c r="O1840" s="19" t="s">
        <v>955</v>
      </c>
    </row>
    <row r="1841" spans="2:15">
      <c r="B1841" s="30" t="s">
        <v>2632</v>
      </c>
      <c r="C1841" s="18" t="s">
        <v>246</v>
      </c>
      <c r="D1841" s="170" t="s">
        <v>19</v>
      </c>
      <c r="E1841" s="134" t="str">
        <f>VLOOKUP(D1841,'pomocna tabulka'!$B$2:$D$12,3,0)</f>
        <v>Úrad vlády SR</v>
      </c>
      <c r="F1841" s="150" t="str">
        <f>+IFERROR(VLOOKUP(VALUE(MID($B1841,11,1)),'pomocna tabulka'!$F$2:$G$7,2,0),"")</f>
        <v>Zálohová platba</v>
      </c>
      <c r="G1841" s="19" t="s">
        <v>256</v>
      </c>
      <c r="H1841" s="29">
        <v>17605.490000000002</v>
      </c>
      <c r="I1841" s="19" t="s">
        <v>21</v>
      </c>
      <c r="J1841" s="88">
        <v>3106.85</v>
      </c>
      <c r="K1841" s="123"/>
      <c r="L1841" s="88">
        <v>0</v>
      </c>
      <c r="M1841" s="59">
        <f t="shared" si="53"/>
        <v>20712.34</v>
      </c>
      <c r="N1841" s="87">
        <v>45947</v>
      </c>
      <c r="O1841" s="19" t="s">
        <v>955</v>
      </c>
    </row>
    <row r="1842" spans="2:15">
      <c r="B1842" s="30" t="s">
        <v>2633</v>
      </c>
      <c r="C1842" s="18" t="s">
        <v>1419</v>
      </c>
      <c r="D1842" s="170" t="s">
        <v>19</v>
      </c>
      <c r="E1842" s="144" t="str">
        <f>VLOOKUP(D1842,'pomocna tabulka'!$B$2:$D$12,3,0)</f>
        <v>Úrad vlády SR</v>
      </c>
      <c r="F1842" s="152" t="str">
        <f>+IFERROR(VLOOKUP(VALUE(MID($B1842,11,1)),'pomocna tabulka'!$F$2:$G$7,2,0),"")</f>
        <v>Priebežná platba</v>
      </c>
      <c r="G1842" s="19" t="s">
        <v>256</v>
      </c>
      <c r="H1842" s="29">
        <v>9806.5499999999993</v>
      </c>
      <c r="I1842" s="19" t="s">
        <v>21</v>
      </c>
      <c r="J1842" s="88">
        <v>1730.57</v>
      </c>
      <c r="K1842" s="123"/>
      <c r="L1842" s="88">
        <v>0</v>
      </c>
      <c r="M1842" s="59">
        <f t="shared" si="53"/>
        <v>11537.119999999999</v>
      </c>
      <c r="N1842" s="87">
        <v>45947</v>
      </c>
      <c r="O1842" s="19" t="s">
        <v>955</v>
      </c>
    </row>
    <row r="1843" spans="2:15">
      <c r="B1843" s="30" t="s">
        <v>2634</v>
      </c>
      <c r="C1843" s="18" t="s">
        <v>149</v>
      </c>
      <c r="D1843" s="170" t="s">
        <v>19</v>
      </c>
      <c r="E1843" s="144" t="str">
        <f>VLOOKUP(D1843,'pomocna tabulka'!$B$2:$D$12,3,0)</f>
        <v>Úrad vlády SR</v>
      </c>
      <c r="F1843" s="152" t="str">
        <f>+IFERROR(VLOOKUP(VALUE(MID($B1843,11,1)),'pomocna tabulka'!$F$2:$G$7,2,0),"")</f>
        <v>Priebežná platba</v>
      </c>
      <c r="G1843" s="19" t="s">
        <v>256</v>
      </c>
      <c r="H1843" s="29">
        <v>14709.85</v>
      </c>
      <c r="I1843" s="19" t="s">
        <v>21</v>
      </c>
      <c r="J1843" s="88">
        <v>2595.85</v>
      </c>
      <c r="K1843" s="123"/>
      <c r="L1843" s="88">
        <v>0</v>
      </c>
      <c r="M1843" s="59">
        <f t="shared" si="53"/>
        <v>17305.7</v>
      </c>
      <c r="N1843" s="87">
        <v>45947</v>
      </c>
      <c r="O1843" s="19" t="s">
        <v>955</v>
      </c>
    </row>
    <row r="1844" spans="2:15">
      <c r="B1844" s="30" t="s">
        <v>2635</v>
      </c>
      <c r="C1844" s="18" t="s">
        <v>2636</v>
      </c>
      <c r="D1844" s="170" t="s">
        <v>314</v>
      </c>
      <c r="E1844" s="134" t="str">
        <f>VLOOKUP(D1844,'pomocna tabulka'!$B$2:$D$12,3,0)</f>
        <v xml:space="preserve">Slovenská inovačná a energetická agentúra </v>
      </c>
      <c r="F1844" s="150" t="str">
        <f>+IFERROR(VLOOKUP(VALUE(MID($B1844,11,1)),'pomocna tabulka'!$F$2:$G$7,2,0),"")</f>
        <v>Predfinancovanie</v>
      </c>
      <c r="G1844" s="150" t="s">
        <v>315</v>
      </c>
      <c r="H1844" s="29">
        <v>23086.06</v>
      </c>
      <c r="I1844" s="19" t="s">
        <v>31</v>
      </c>
      <c r="J1844" s="88">
        <v>4074.01</v>
      </c>
      <c r="K1844" s="123"/>
      <c r="L1844" s="88">
        <v>0</v>
      </c>
      <c r="M1844" s="59">
        <f t="shared" si="53"/>
        <v>27160.07</v>
      </c>
      <c r="N1844" s="87">
        <v>45947</v>
      </c>
      <c r="O1844" s="19" t="s">
        <v>955</v>
      </c>
    </row>
    <row r="1845" spans="2:15">
      <c r="B1845" s="30" t="s">
        <v>2637</v>
      </c>
      <c r="C1845" s="18" t="s">
        <v>2638</v>
      </c>
      <c r="D1845" s="170" t="s">
        <v>29</v>
      </c>
      <c r="E1845" s="144" t="str">
        <f>VLOOKUP(D1845,'pomocna tabulka'!$B$2:$D$12,3,0)</f>
        <v>MIRRI SR</v>
      </c>
      <c r="F1845" s="152" t="str">
        <f>+IFERROR(VLOOKUP(VALUE(MID($B1845,11,1)),'pomocna tabulka'!$F$2:$G$7,2,0),"")</f>
        <v>Priebežná platba</v>
      </c>
      <c r="G1845" s="19" t="s">
        <v>30</v>
      </c>
      <c r="H1845" s="29">
        <v>2273.75</v>
      </c>
      <c r="I1845" s="19" t="s">
        <v>31</v>
      </c>
      <c r="J1845" s="88">
        <v>187.25</v>
      </c>
      <c r="K1845" s="123"/>
      <c r="L1845" s="88">
        <v>0</v>
      </c>
      <c r="M1845" s="59">
        <f t="shared" si="53"/>
        <v>2461</v>
      </c>
      <c r="N1845" s="87">
        <v>45947</v>
      </c>
      <c r="O1845" s="19" t="s">
        <v>955</v>
      </c>
    </row>
    <row r="1846" spans="2:15">
      <c r="B1846" s="30" t="s">
        <v>2639</v>
      </c>
      <c r="C1846" s="18" t="s">
        <v>334</v>
      </c>
      <c r="D1846" s="170" t="s">
        <v>29</v>
      </c>
      <c r="E1846" s="144" t="str">
        <f>VLOOKUP(D1846,'pomocna tabulka'!$B$2:$D$12,3,0)</f>
        <v>MIRRI SR</v>
      </c>
      <c r="F1846" s="152" t="str">
        <f>+IFERROR(VLOOKUP(VALUE(MID($B1846,11,1)),'pomocna tabulka'!$F$2:$G$7,2,0),"")</f>
        <v>Predfinancovanie</v>
      </c>
      <c r="G1846" s="19" t="s">
        <v>30</v>
      </c>
      <c r="H1846" s="29">
        <v>147819.18</v>
      </c>
      <c r="I1846" s="19" t="s">
        <v>31</v>
      </c>
      <c r="J1846" s="88">
        <v>12173.34</v>
      </c>
      <c r="K1846" s="123"/>
      <c r="L1846" s="88">
        <v>0</v>
      </c>
      <c r="M1846" s="59">
        <f t="shared" si="53"/>
        <v>159992.51999999999</v>
      </c>
      <c r="N1846" s="87">
        <v>45947</v>
      </c>
      <c r="O1846" s="19" t="s">
        <v>955</v>
      </c>
    </row>
    <row r="1847" spans="2:15">
      <c r="B1847" s="30" t="s">
        <v>2640</v>
      </c>
      <c r="C1847" s="18" t="s">
        <v>493</v>
      </c>
      <c r="D1847" s="170" t="s">
        <v>19</v>
      </c>
      <c r="E1847" s="134" t="str">
        <f>VLOOKUP(D1847,'pomocna tabulka'!$B$2:$D$12,3,0)</f>
        <v>Úrad vlády SR</v>
      </c>
      <c r="F1847" s="150" t="str">
        <f>+IFERROR(VLOOKUP(VALUE(MID($B1847,11,1)),'pomocna tabulka'!$F$2:$G$7,2,0),"")</f>
        <v>Zálohová platba</v>
      </c>
      <c r="G1847" s="19" t="s">
        <v>256</v>
      </c>
      <c r="H1847" s="29">
        <v>59500</v>
      </c>
      <c r="I1847" s="19" t="s">
        <v>21</v>
      </c>
      <c r="J1847" s="88">
        <v>10500</v>
      </c>
      <c r="K1847" s="123"/>
      <c r="L1847" s="88">
        <v>0</v>
      </c>
      <c r="M1847" s="59">
        <f t="shared" si="53"/>
        <v>70000</v>
      </c>
      <c r="N1847" s="87">
        <v>45947</v>
      </c>
      <c r="O1847" s="19" t="s">
        <v>955</v>
      </c>
    </row>
    <row r="1848" spans="2:15" ht="15" customHeight="1">
      <c r="B1848" s="30" t="s">
        <v>2641</v>
      </c>
      <c r="C1848" s="18" t="s">
        <v>2642</v>
      </c>
      <c r="D1848" s="170" t="s">
        <v>19</v>
      </c>
      <c r="E1848" s="144" t="str">
        <f>VLOOKUP(D1848,'pomocna tabulka'!$B$2:$D$12,3,0)</f>
        <v>Úrad vlády SR</v>
      </c>
      <c r="F1848" s="152" t="str">
        <f>+IFERROR(VLOOKUP(VALUE(MID($B1848,11,1)),'pomocna tabulka'!$F$2:$G$7,2,0),"")</f>
        <v>Priebežná platba</v>
      </c>
      <c r="G1848" s="19" t="s">
        <v>256</v>
      </c>
      <c r="H1848" s="29">
        <v>22064.77</v>
      </c>
      <c r="I1848" s="19" t="s">
        <v>21</v>
      </c>
      <c r="J1848" s="88">
        <v>3893.78</v>
      </c>
      <c r="K1848" s="123"/>
      <c r="L1848" s="88">
        <v>0</v>
      </c>
      <c r="M1848" s="59">
        <f t="shared" si="53"/>
        <v>25958.55</v>
      </c>
      <c r="N1848" s="87">
        <v>45947</v>
      </c>
      <c r="O1848" s="19" t="s">
        <v>955</v>
      </c>
    </row>
    <row r="1849" spans="2:15">
      <c r="B1849" s="30" t="s">
        <v>2643</v>
      </c>
      <c r="C1849" s="18" t="s">
        <v>1502</v>
      </c>
      <c r="D1849" s="170" t="s">
        <v>19</v>
      </c>
      <c r="E1849" s="144" t="str">
        <f>VLOOKUP(D1849,'pomocna tabulka'!$B$2:$D$12,3,0)</f>
        <v>Úrad vlády SR</v>
      </c>
      <c r="F1849" s="152" t="str">
        <f>+IFERROR(VLOOKUP(VALUE(MID($B1849,11,1)),'pomocna tabulka'!$F$2:$G$7,2,0),"")</f>
        <v>Priebežná platba</v>
      </c>
      <c r="G1849" s="19" t="s">
        <v>256</v>
      </c>
      <c r="H1849" s="29">
        <v>9049.2999999999993</v>
      </c>
      <c r="I1849" s="19" t="s">
        <v>21</v>
      </c>
      <c r="J1849" s="88">
        <v>1596.94</v>
      </c>
      <c r="K1849" s="123"/>
      <c r="L1849" s="88">
        <v>0</v>
      </c>
      <c r="M1849" s="59">
        <f t="shared" si="53"/>
        <v>10646.24</v>
      </c>
      <c r="N1849" s="87">
        <v>45947</v>
      </c>
      <c r="O1849" s="19" t="s">
        <v>955</v>
      </c>
    </row>
    <row r="1850" spans="2:15">
      <c r="B1850" s="30" t="s">
        <v>2644</v>
      </c>
      <c r="C1850" s="18" t="s">
        <v>2645</v>
      </c>
      <c r="D1850" s="170" t="s">
        <v>29</v>
      </c>
      <c r="E1850" s="134" t="str">
        <f>VLOOKUP(D1850,'pomocna tabulka'!$B$2:$D$12,3,0)</f>
        <v>MIRRI SR</v>
      </c>
      <c r="F1850" s="150" t="str">
        <f>+IFERROR(VLOOKUP(VALUE(MID($B1850,11,1)),'pomocna tabulka'!$F$2:$G$7,2,0),"")</f>
        <v>Predfinancovanie</v>
      </c>
      <c r="G1850" s="19" t="s">
        <v>30</v>
      </c>
      <c r="H1850" s="29">
        <v>151658.87</v>
      </c>
      <c r="I1850" s="19" t="s">
        <v>31</v>
      </c>
      <c r="J1850" s="88">
        <v>12489.55</v>
      </c>
      <c r="K1850" s="123"/>
      <c r="L1850" s="88">
        <v>0</v>
      </c>
      <c r="M1850" s="59">
        <f t="shared" si="53"/>
        <v>164148.41999999998</v>
      </c>
      <c r="N1850" s="87">
        <v>45947</v>
      </c>
      <c r="O1850" s="19" t="s">
        <v>955</v>
      </c>
    </row>
    <row r="1851" spans="2:15">
      <c r="B1851" s="30" t="s">
        <v>2646</v>
      </c>
      <c r="C1851" s="18" t="s">
        <v>217</v>
      </c>
      <c r="D1851" s="170" t="s">
        <v>19</v>
      </c>
      <c r="E1851" s="144" t="str">
        <f>VLOOKUP(D1851,'pomocna tabulka'!$B$2:$D$12,3,0)</f>
        <v>Úrad vlády SR</v>
      </c>
      <c r="F1851" s="152" t="str">
        <f>+IFERROR(VLOOKUP(VALUE(MID($B1851,11,1)),'pomocna tabulka'!$F$2:$G$7,2,0),"")</f>
        <v>Priebežná platba</v>
      </c>
      <c r="G1851" s="19" t="s">
        <v>256</v>
      </c>
      <c r="H1851" s="29">
        <v>26116.400000000001</v>
      </c>
      <c r="I1851" s="19" t="s">
        <v>21</v>
      </c>
      <c r="J1851" s="88">
        <v>4608.78</v>
      </c>
      <c r="K1851" s="123"/>
      <c r="L1851" s="88">
        <v>0</v>
      </c>
      <c r="M1851" s="59">
        <f t="shared" si="53"/>
        <v>30725.18</v>
      </c>
      <c r="N1851" s="87">
        <v>45950</v>
      </c>
      <c r="O1851" s="19" t="s">
        <v>955</v>
      </c>
    </row>
    <row r="1852" spans="2:15">
      <c r="B1852" s="30" t="s">
        <v>2647</v>
      </c>
      <c r="C1852" s="18" t="s">
        <v>2648</v>
      </c>
      <c r="D1852" s="170" t="s">
        <v>29</v>
      </c>
      <c r="E1852" s="144" t="str">
        <f>VLOOKUP(D1852,'pomocna tabulka'!$B$2:$D$12,3,0)</f>
        <v>MIRRI SR</v>
      </c>
      <c r="F1852" s="152" t="str">
        <f>+IFERROR(VLOOKUP(VALUE(MID($B1852,11,1)),'pomocna tabulka'!$F$2:$G$7,2,0),"")</f>
        <v>Zálohová platba</v>
      </c>
      <c r="G1852" s="19" t="s">
        <v>30</v>
      </c>
      <c r="H1852" s="29">
        <v>84829.22</v>
      </c>
      <c r="I1852" s="19" t="s">
        <v>31</v>
      </c>
      <c r="J1852" s="88">
        <v>6985.93</v>
      </c>
      <c r="K1852" s="123"/>
      <c r="L1852" s="88">
        <v>0</v>
      </c>
      <c r="M1852" s="59">
        <f t="shared" si="53"/>
        <v>91815.15</v>
      </c>
      <c r="N1852" s="87">
        <v>45950</v>
      </c>
      <c r="O1852" s="19" t="s">
        <v>955</v>
      </c>
    </row>
    <row r="1853" spans="2:15">
      <c r="B1853" s="30" t="s">
        <v>2649</v>
      </c>
      <c r="C1853" s="18" t="s">
        <v>1451</v>
      </c>
      <c r="D1853" s="170" t="s">
        <v>19</v>
      </c>
      <c r="E1853" s="134" t="str">
        <f>VLOOKUP(D1853,'pomocna tabulka'!$B$2:$D$12,3,0)</f>
        <v>Úrad vlády SR</v>
      </c>
      <c r="F1853" s="150" t="str">
        <f>+IFERROR(VLOOKUP(VALUE(MID($B1853,11,1)),'pomocna tabulka'!$F$2:$G$7,2,0),"")</f>
        <v>Zálohová platba</v>
      </c>
      <c r="G1853" s="19" t="s">
        <v>256</v>
      </c>
      <c r="H1853" s="29">
        <v>51000</v>
      </c>
      <c r="I1853" s="19" t="s">
        <v>21</v>
      </c>
      <c r="J1853" s="88">
        <v>9000</v>
      </c>
      <c r="K1853" s="123"/>
      <c r="L1853" s="88">
        <v>0</v>
      </c>
      <c r="M1853" s="59">
        <f t="shared" si="53"/>
        <v>60000</v>
      </c>
      <c r="N1853" s="87">
        <v>45947</v>
      </c>
      <c r="O1853" s="19" t="s">
        <v>955</v>
      </c>
    </row>
    <row r="1854" spans="2:15">
      <c r="B1854" s="30" t="s">
        <v>2650</v>
      </c>
      <c r="C1854" s="18" t="s">
        <v>593</v>
      </c>
      <c r="D1854" s="170" t="s">
        <v>29</v>
      </c>
      <c r="E1854" s="144" t="str">
        <f>VLOOKUP(D1854,'pomocna tabulka'!$B$2:$D$12,3,0)</f>
        <v>MIRRI SR</v>
      </c>
      <c r="F1854" s="152" t="str">
        <f>+IFERROR(VLOOKUP(VALUE(MID($B1854,11,1)),'pomocna tabulka'!$F$2:$G$7,2,0),"")</f>
        <v>Priebežná platba</v>
      </c>
      <c r="G1854" s="19" t="s">
        <v>30</v>
      </c>
      <c r="H1854" s="29">
        <v>287919.39</v>
      </c>
      <c r="I1854" s="19" t="s">
        <v>31</v>
      </c>
      <c r="J1854" s="88">
        <v>23711</v>
      </c>
      <c r="K1854" s="123"/>
      <c r="L1854" s="88">
        <v>0</v>
      </c>
      <c r="M1854" s="59">
        <f t="shared" si="53"/>
        <v>311630.39</v>
      </c>
      <c r="N1854" s="87">
        <v>45947</v>
      </c>
      <c r="O1854" s="19" t="s">
        <v>955</v>
      </c>
    </row>
    <row r="1855" spans="2:15">
      <c r="B1855" s="30" t="s">
        <v>2651</v>
      </c>
      <c r="C1855" s="18" t="s">
        <v>438</v>
      </c>
      <c r="D1855" s="170" t="s">
        <v>19</v>
      </c>
      <c r="E1855" s="144" t="str">
        <f>VLOOKUP(D1855,'pomocna tabulka'!$B$2:$D$12,3,0)</f>
        <v>Úrad vlády SR</v>
      </c>
      <c r="F1855" s="152" t="str">
        <f>+IFERROR(VLOOKUP(VALUE(MID($B1855,11,1)),'pomocna tabulka'!$F$2:$G$7,2,0),"")</f>
        <v>Priebežná platba</v>
      </c>
      <c r="G1855" s="19" t="s">
        <v>256</v>
      </c>
      <c r="H1855" s="29">
        <v>12402.32</v>
      </c>
      <c r="I1855" s="19" t="s">
        <v>21</v>
      </c>
      <c r="J1855" s="88">
        <v>2188.65</v>
      </c>
      <c r="K1855" s="123"/>
      <c r="L1855" s="88">
        <v>0</v>
      </c>
      <c r="M1855" s="59">
        <f t="shared" si="53"/>
        <v>14590.97</v>
      </c>
      <c r="N1855" s="87">
        <v>45950</v>
      </c>
      <c r="O1855" s="19" t="s">
        <v>955</v>
      </c>
    </row>
    <row r="1856" spans="2:15">
      <c r="B1856" s="30" t="s">
        <v>2652</v>
      </c>
      <c r="C1856" s="18" t="s">
        <v>574</v>
      </c>
      <c r="D1856" s="170" t="s">
        <v>19</v>
      </c>
      <c r="E1856" s="144" t="str">
        <f>VLOOKUP(D1856,'pomocna tabulka'!$B$2:$D$12,3,0)</f>
        <v>Úrad vlády SR</v>
      </c>
      <c r="F1856" s="152" t="str">
        <f>+IFERROR(VLOOKUP(VALUE(MID($B1856,11,1)),'pomocna tabulka'!$F$2:$G$7,2,0),"")</f>
        <v>Priebežná platba</v>
      </c>
      <c r="G1856" s="19" t="s">
        <v>256</v>
      </c>
      <c r="H1856" s="29">
        <v>29147.01</v>
      </c>
      <c r="I1856" s="19" t="s">
        <v>21</v>
      </c>
      <c r="J1856" s="88">
        <v>5143.59</v>
      </c>
      <c r="K1856" s="123"/>
      <c r="L1856" s="88">
        <v>0</v>
      </c>
      <c r="M1856" s="59">
        <f t="shared" si="53"/>
        <v>34290.6</v>
      </c>
      <c r="N1856" s="87">
        <v>45950</v>
      </c>
      <c r="O1856" s="19" t="s">
        <v>955</v>
      </c>
    </row>
    <row r="1857" spans="2:15">
      <c r="B1857" s="30" t="s">
        <v>2653</v>
      </c>
      <c r="C1857" s="18" t="s">
        <v>541</v>
      </c>
      <c r="D1857" s="170" t="s">
        <v>19</v>
      </c>
      <c r="E1857" s="144" t="str">
        <f>VLOOKUP(D1857,'pomocna tabulka'!$B$2:$D$12,3,0)</f>
        <v>Úrad vlády SR</v>
      </c>
      <c r="F1857" s="152" t="str">
        <f>+IFERROR(VLOOKUP(VALUE(MID($B1857,11,1)),'pomocna tabulka'!$F$2:$G$7,2,0),"")</f>
        <v>Zálohová platba</v>
      </c>
      <c r="G1857" s="19" t="s">
        <v>256</v>
      </c>
      <c r="H1857" s="29">
        <v>38250</v>
      </c>
      <c r="I1857" s="19" t="s">
        <v>21</v>
      </c>
      <c r="J1857" s="88">
        <v>6750</v>
      </c>
      <c r="K1857" s="123"/>
      <c r="L1857" s="88">
        <v>0</v>
      </c>
      <c r="M1857" s="59">
        <f t="shared" si="53"/>
        <v>45000</v>
      </c>
      <c r="N1857" s="87">
        <v>45950</v>
      </c>
      <c r="O1857" s="19" t="s">
        <v>955</v>
      </c>
    </row>
    <row r="1858" spans="2:15">
      <c r="B1858" s="30" t="s">
        <v>2654</v>
      </c>
      <c r="C1858" s="18" t="s">
        <v>40</v>
      </c>
      <c r="D1858" s="170" t="s">
        <v>19</v>
      </c>
      <c r="E1858" s="144" t="str">
        <f>VLOOKUP(D1858,'pomocna tabulka'!$B$2:$D$12,3,0)</f>
        <v>Úrad vlády SR</v>
      </c>
      <c r="F1858" s="152" t="str">
        <f>+IFERROR(VLOOKUP(VALUE(MID($B1858,11,1)),'pomocna tabulka'!$F$2:$G$7,2,0),"")</f>
        <v>Priebežná platba</v>
      </c>
      <c r="G1858" s="19" t="s">
        <v>256</v>
      </c>
      <c r="H1858" s="29">
        <v>28505.919999999998</v>
      </c>
      <c r="I1858" s="19" t="s">
        <v>21</v>
      </c>
      <c r="J1858" s="88">
        <v>5030.46</v>
      </c>
      <c r="K1858" s="123"/>
      <c r="L1858" s="88">
        <v>0</v>
      </c>
      <c r="M1858" s="59">
        <f t="shared" si="53"/>
        <v>33536.379999999997</v>
      </c>
      <c r="N1858" s="87">
        <v>45950</v>
      </c>
      <c r="O1858" s="19" t="s">
        <v>955</v>
      </c>
    </row>
    <row r="1859" spans="2:15">
      <c r="B1859" s="30" t="s">
        <v>2655</v>
      </c>
      <c r="C1859" s="18" t="s">
        <v>512</v>
      </c>
      <c r="D1859" s="170" t="s">
        <v>19</v>
      </c>
      <c r="E1859" s="134" t="str">
        <f>VLOOKUP(D1859,'pomocna tabulka'!$B$2:$D$12,3,0)</f>
        <v>Úrad vlády SR</v>
      </c>
      <c r="F1859" s="150" t="str">
        <f>+IFERROR(VLOOKUP(VALUE(MID($B1859,11,1)),'pomocna tabulka'!$F$2:$G$7,2,0),"")</f>
        <v>Priebežná platba</v>
      </c>
      <c r="G1859" s="19" t="s">
        <v>256</v>
      </c>
      <c r="H1859" s="29">
        <v>4903.32</v>
      </c>
      <c r="I1859" s="19" t="s">
        <v>21</v>
      </c>
      <c r="J1859" s="88">
        <v>865.29</v>
      </c>
      <c r="K1859" s="123"/>
      <c r="L1859" s="88">
        <v>0</v>
      </c>
      <c r="M1859" s="59">
        <f t="shared" si="53"/>
        <v>5768.61</v>
      </c>
      <c r="N1859" s="87">
        <v>45950</v>
      </c>
      <c r="O1859" s="19" t="s">
        <v>955</v>
      </c>
    </row>
    <row r="1860" spans="2:15">
      <c r="B1860" s="30" t="s">
        <v>2656</v>
      </c>
      <c r="C1860" s="18" t="s">
        <v>2657</v>
      </c>
      <c r="D1860" s="170" t="s">
        <v>19</v>
      </c>
      <c r="E1860" s="144" t="str">
        <f>VLOOKUP(D1860,'pomocna tabulka'!$B$2:$D$12,3,0)</f>
        <v>Úrad vlády SR</v>
      </c>
      <c r="F1860" s="152" t="str">
        <f>+IFERROR(VLOOKUP(VALUE(MID($B1860,11,1)),'pomocna tabulka'!$F$2:$G$7,2,0),"")</f>
        <v>Zálohová platba</v>
      </c>
      <c r="G1860" s="19" t="s">
        <v>256</v>
      </c>
      <c r="H1860" s="29">
        <v>42160</v>
      </c>
      <c r="I1860" s="19" t="s">
        <v>21</v>
      </c>
      <c r="J1860" s="88">
        <v>7440</v>
      </c>
      <c r="K1860" s="123"/>
      <c r="L1860" s="88">
        <v>0</v>
      </c>
      <c r="M1860" s="59">
        <f t="shared" si="53"/>
        <v>49600</v>
      </c>
      <c r="N1860" s="87">
        <v>45950</v>
      </c>
      <c r="O1860" s="19" t="s">
        <v>955</v>
      </c>
    </row>
    <row r="1861" spans="2:15">
      <c r="B1861" s="30" t="s">
        <v>2658</v>
      </c>
      <c r="C1861" s="18" t="s">
        <v>1964</v>
      </c>
      <c r="D1861" s="170" t="s">
        <v>19</v>
      </c>
      <c r="E1861" s="144" t="str">
        <f>VLOOKUP(D1861,'pomocna tabulka'!$B$2:$D$12,3,0)</f>
        <v>Úrad vlády SR</v>
      </c>
      <c r="F1861" s="152" t="str">
        <f>+IFERROR(VLOOKUP(VALUE(MID($B1861,11,1)),'pomocna tabulka'!$F$2:$G$7,2,0),"")</f>
        <v>Zálohová platba</v>
      </c>
      <c r="G1861" s="19" t="s">
        <v>315</v>
      </c>
      <c r="H1861" s="29">
        <v>260092.2</v>
      </c>
      <c r="I1861" s="19" t="s">
        <v>316</v>
      </c>
      <c r="J1861" s="88">
        <v>45898.62</v>
      </c>
      <c r="K1861" s="123"/>
      <c r="L1861" s="88">
        <v>0</v>
      </c>
      <c r="M1861" s="59">
        <f t="shared" si="53"/>
        <v>305990.82</v>
      </c>
      <c r="N1861" s="87">
        <v>45951</v>
      </c>
      <c r="O1861" s="19" t="s">
        <v>955</v>
      </c>
    </row>
    <row r="1862" spans="2:15">
      <c r="B1862" s="30" t="s">
        <v>2659</v>
      </c>
      <c r="C1862" s="18" t="s">
        <v>381</v>
      </c>
      <c r="D1862" s="170" t="s">
        <v>19</v>
      </c>
      <c r="E1862" s="134" t="str">
        <f>VLOOKUP(D1862,'pomocna tabulka'!$B$2:$D$12,3,0)</f>
        <v>Úrad vlády SR</v>
      </c>
      <c r="F1862" s="150" t="str">
        <f>+IFERROR(VLOOKUP(VALUE(MID($B1862,11,1)),'pomocna tabulka'!$F$2:$G$7,2,0),"")</f>
        <v>Zálohová platba</v>
      </c>
      <c r="G1862" s="19" t="s">
        <v>256</v>
      </c>
      <c r="H1862" s="29">
        <v>39950</v>
      </c>
      <c r="I1862" s="19" t="s">
        <v>21</v>
      </c>
      <c r="J1862" s="88">
        <v>7050</v>
      </c>
      <c r="K1862" s="123"/>
      <c r="L1862" s="88">
        <v>0</v>
      </c>
      <c r="M1862" s="59">
        <f t="shared" si="53"/>
        <v>47000</v>
      </c>
      <c r="N1862" s="87">
        <v>45951</v>
      </c>
      <c r="O1862" s="19" t="s">
        <v>955</v>
      </c>
    </row>
    <row r="1863" spans="2:15">
      <c r="B1863" s="30" t="s">
        <v>2660</v>
      </c>
      <c r="C1863" s="18" t="s">
        <v>402</v>
      </c>
      <c r="D1863" s="170" t="s">
        <v>19</v>
      </c>
      <c r="E1863" s="144" t="str">
        <f>VLOOKUP(D1863,'pomocna tabulka'!$B$2:$D$12,3,0)</f>
        <v>Úrad vlády SR</v>
      </c>
      <c r="F1863" s="152" t="str">
        <f>+IFERROR(VLOOKUP(VALUE(MID($B1863,11,1)),'pomocna tabulka'!$F$2:$G$7,2,0),"")</f>
        <v>Zálohová platba</v>
      </c>
      <c r="G1863" s="19" t="s">
        <v>256</v>
      </c>
      <c r="H1863" s="29">
        <v>46750</v>
      </c>
      <c r="I1863" s="19" t="s">
        <v>21</v>
      </c>
      <c r="J1863" s="88">
        <v>8250</v>
      </c>
      <c r="K1863" s="123"/>
      <c r="L1863" s="88">
        <v>0</v>
      </c>
      <c r="M1863" s="59">
        <f t="shared" si="53"/>
        <v>55000</v>
      </c>
      <c r="N1863" s="87">
        <v>45951</v>
      </c>
      <c r="O1863" s="19" t="s">
        <v>955</v>
      </c>
    </row>
    <row r="1864" spans="2:15">
      <c r="B1864" s="30" t="s">
        <v>2661</v>
      </c>
      <c r="C1864" s="18" t="s">
        <v>308</v>
      </c>
      <c r="D1864" s="169" t="s">
        <v>29</v>
      </c>
      <c r="E1864" s="144" t="str">
        <f>VLOOKUP(D1864,'pomocna tabulka'!$B$2:$D$12,3,0)</f>
        <v>MIRRI SR</v>
      </c>
      <c r="F1864" s="152" t="str">
        <f>+IFERROR(VLOOKUP(VALUE(MID($B1864,11,1)),'pomocna tabulka'!$F$2:$G$7,2,0),"")</f>
        <v>Priebežná platba</v>
      </c>
      <c r="G1864" s="19" t="s">
        <v>30</v>
      </c>
      <c r="H1864" s="29">
        <v>30247.14</v>
      </c>
      <c r="I1864" s="19" t="s">
        <v>31</v>
      </c>
      <c r="J1864" s="88">
        <v>6630.75</v>
      </c>
      <c r="K1864" s="19" t="s">
        <v>65</v>
      </c>
      <c r="L1864" s="129">
        <v>2915.28</v>
      </c>
      <c r="M1864" s="59">
        <f t="shared" ref="M1864:M1908" si="54">SUM(H1864+J1864+L1864)</f>
        <v>39793.17</v>
      </c>
      <c r="N1864" s="87">
        <v>45951</v>
      </c>
      <c r="O1864" s="19" t="s">
        <v>955</v>
      </c>
    </row>
    <row r="1865" spans="2:15">
      <c r="B1865" s="30" t="s">
        <v>2662</v>
      </c>
      <c r="C1865" s="18" t="s">
        <v>120</v>
      </c>
      <c r="D1865" s="170" t="s">
        <v>19</v>
      </c>
      <c r="E1865" s="134" t="str">
        <f>VLOOKUP(D1865,'pomocna tabulka'!$B$2:$D$12,3,0)</f>
        <v>Úrad vlády SR</v>
      </c>
      <c r="F1865" s="150" t="str">
        <f>+IFERROR(VLOOKUP(VALUE(MID($B1865,11,1)),'pomocna tabulka'!$F$2:$G$7,2,0),"")</f>
        <v>Priebežná platba</v>
      </c>
      <c r="G1865" s="19" t="s">
        <v>256</v>
      </c>
      <c r="H1865" s="29">
        <v>9806.56</v>
      </c>
      <c r="I1865" s="19" t="s">
        <v>21</v>
      </c>
      <c r="J1865" s="88">
        <v>1730.57</v>
      </c>
      <c r="K1865" s="123"/>
      <c r="L1865" s="88">
        <v>0</v>
      </c>
      <c r="M1865" s="59">
        <f t="shared" si="54"/>
        <v>11537.13</v>
      </c>
      <c r="N1865" s="87">
        <v>45951</v>
      </c>
      <c r="O1865" s="19" t="s">
        <v>955</v>
      </c>
    </row>
    <row r="1866" spans="2:15">
      <c r="B1866" s="30" t="s">
        <v>2663</v>
      </c>
      <c r="C1866" s="18" t="s">
        <v>719</v>
      </c>
      <c r="D1866" s="170" t="s">
        <v>19</v>
      </c>
      <c r="E1866" s="144" t="str">
        <f>VLOOKUP(D1866,'pomocna tabulka'!$B$2:$D$12,3,0)</f>
        <v>Úrad vlády SR</v>
      </c>
      <c r="F1866" s="152" t="str">
        <f>+IFERROR(VLOOKUP(VALUE(MID($B1866,11,1)),'pomocna tabulka'!$F$2:$G$7,2,0),"")</f>
        <v>Priebežná platba</v>
      </c>
      <c r="G1866" s="19" t="s">
        <v>256</v>
      </c>
      <c r="H1866" s="29">
        <v>9806.65</v>
      </c>
      <c r="I1866" s="19" t="s">
        <v>21</v>
      </c>
      <c r="J1866" s="88">
        <v>1730.59</v>
      </c>
      <c r="K1866" s="123"/>
      <c r="L1866" s="88">
        <v>0</v>
      </c>
      <c r="M1866" s="59">
        <f t="shared" si="54"/>
        <v>11537.24</v>
      </c>
      <c r="N1866" s="87">
        <v>45951</v>
      </c>
      <c r="O1866" s="19" t="s">
        <v>955</v>
      </c>
    </row>
    <row r="1867" spans="2:15">
      <c r="B1867" s="30" t="s">
        <v>2664</v>
      </c>
      <c r="C1867" s="18" t="s">
        <v>2665</v>
      </c>
      <c r="D1867" s="169" t="s">
        <v>29</v>
      </c>
      <c r="E1867" s="144" t="str">
        <f>VLOOKUP(D1867,'pomocna tabulka'!$B$2:$D$12,3,0)</f>
        <v>MIRRI SR</v>
      </c>
      <c r="F1867" s="152" t="str">
        <f>+IFERROR(VLOOKUP(VALUE(MID($B1867,11,1)),'pomocna tabulka'!$F$2:$G$7,2,0),"")</f>
        <v>Predfinancovanie</v>
      </c>
      <c r="G1867" s="19" t="s">
        <v>30</v>
      </c>
      <c r="H1867" s="29">
        <v>52583.79</v>
      </c>
      <c r="I1867" s="19" t="s">
        <v>31</v>
      </c>
      <c r="J1867" s="88">
        <v>4330.43</v>
      </c>
      <c r="K1867" s="123"/>
      <c r="L1867" s="88">
        <v>0</v>
      </c>
      <c r="M1867" s="59">
        <f t="shared" si="54"/>
        <v>56914.22</v>
      </c>
      <c r="N1867" s="87">
        <v>45951</v>
      </c>
      <c r="O1867" s="19" t="s">
        <v>955</v>
      </c>
    </row>
    <row r="1868" spans="2:15">
      <c r="B1868" s="30" t="s">
        <v>2666</v>
      </c>
      <c r="C1868" s="18" t="s">
        <v>18</v>
      </c>
      <c r="D1868" s="170" t="s">
        <v>19</v>
      </c>
      <c r="E1868" s="144" t="str">
        <f>VLOOKUP(D1868,'pomocna tabulka'!$B$2:$D$12,3,0)</f>
        <v>Úrad vlády SR</v>
      </c>
      <c r="F1868" s="152" t="str">
        <f>+IFERROR(VLOOKUP(VALUE(MID($B1868,11,1)),'pomocna tabulka'!$F$2:$G$7,2,0),"")</f>
        <v>Priebežná platba</v>
      </c>
      <c r="G1868" s="19" t="s">
        <v>256</v>
      </c>
      <c r="H1868" s="29">
        <v>12254.37</v>
      </c>
      <c r="I1868" s="19" t="s">
        <v>21</v>
      </c>
      <c r="J1868" s="88">
        <v>2162.5300000000002</v>
      </c>
      <c r="K1868" s="123"/>
      <c r="L1868" s="88">
        <v>0</v>
      </c>
      <c r="M1868" s="59">
        <f t="shared" si="54"/>
        <v>14416.900000000001</v>
      </c>
      <c r="N1868" s="87">
        <v>45951</v>
      </c>
      <c r="O1868" s="19" t="s">
        <v>955</v>
      </c>
    </row>
    <row r="1869" spans="2:15">
      <c r="B1869" s="30" t="s">
        <v>2667</v>
      </c>
      <c r="C1869" s="18" t="s">
        <v>423</v>
      </c>
      <c r="D1869" s="169" t="s">
        <v>29</v>
      </c>
      <c r="E1869" s="144" t="str">
        <f>VLOOKUP(D1869,'pomocna tabulka'!$B$2:$D$12,3,0)</f>
        <v>MIRRI SR</v>
      </c>
      <c r="F1869" s="152" t="str">
        <f>+IFERROR(VLOOKUP(VALUE(MID($B1869,11,1)),'pomocna tabulka'!$F$2:$G$7,2,0),"")</f>
        <v>Priebežná platba</v>
      </c>
      <c r="G1869" s="19" t="s">
        <v>30</v>
      </c>
      <c r="H1869" s="29">
        <v>341778.04</v>
      </c>
      <c r="I1869" s="19" t="s">
        <v>31</v>
      </c>
      <c r="J1869" s="88">
        <v>40209.18</v>
      </c>
      <c r="K1869" s="123"/>
      <c r="L1869" s="88">
        <v>0</v>
      </c>
      <c r="M1869" s="59">
        <f t="shared" si="54"/>
        <v>381987.22</v>
      </c>
      <c r="N1869" s="87">
        <v>45951</v>
      </c>
      <c r="O1869" s="19" t="s">
        <v>955</v>
      </c>
    </row>
    <row r="1870" spans="2:15">
      <c r="B1870" s="30" t="s">
        <v>2668</v>
      </c>
      <c r="C1870" s="18" t="s">
        <v>521</v>
      </c>
      <c r="D1870" s="169" t="s">
        <v>19</v>
      </c>
      <c r="E1870" s="144" t="str">
        <f>VLOOKUP(D1870,'pomocna tabulka'!$B$2:$D$12,3,0)</f>
        <v>Úrad vlády SR</v>
      </c>
      <c r="F1870" s="152" t="str">
        <f>+IFERROR(VLOOKUP(VALUE(MID($B1870,11,1)),'pomocna tabulka'!$F$2:$G$7,2,0),"")</f>
        <v>Priebežná platba</v>
      </c>
      <c r="G1870" s="19" t="s">
        <v>256</v>
      </c>
      <c r="H1870" s="29">
        <v>14709.98</v>
      </c>
      <c r="I1870" s="19" t="s">
        <v>21</v>
      </c>
      <c r="J1870" s="88">
        <v>2595.88</v>
      </c>
      <c r="K1870" s="123"/>
      <c r="L1870" s="88">
        <v>0</v>
      </c>
      <c r="M1870" s="59">
        <f t="shared" si="54"/>
        <v>17305.86</v>
      </c>
      <c r="N1870" s="87">
        <v>45952</v>
      </c>
      <c r="O1870" s="19" t="s">
        <v>955</v>
      </c>
    </row>
    <row r="1871" spans="2:15">
      <c r="B1871" s="30" t="s">
        <v>2669</v>
      </c>
      <c r="C1871" s="18" t="s">
        <v>554</v>
      </c>
      <c r="D1871" s="169" t="s">
        <v>19</v>
      </c>
      <c r="E1871" s="134" t="str">
        <f>VLOOKUP(D1871,'pomocna tabulka'!$B$2:$D$12,3,0)</f>
        <v>Úrad vlády SR</v>
      </c>
      <c r="F1871" s="150" t="str">
        <f>+IFERROR(VLOOKUP(VALUE(MID($B1871,11,1)),'pomocna tabulka'!$F$2:$G$7,2,0),"")</f>
        <v>Priebežná platba</v>
      </c>
      <c r="G1871" s="19" t="s">
        <v>256</v>
      </c>
      <c r="H1871" s="29">
        <v>14709.85</v>
      </c>
      <c r="I1871" s="19" t="s">
        <v>21</v>
      </c>
      <c r="J1871" s="88">
        <v>2595.85</v>
      </c>
      <c r="K1871" s="123"/>
      <c r="L1871" s="88">
        <v>0</v>
      </c>
      <c r="M1871" s="59">
        <f t="shared" si="54"/>
        <v>17305.7</v>
      </c>
      <c r="N1871" s="87">
        <v>45952</v>
      </c>
      <c r="O1871" s="19" t="s">
        <v>955</v>
      </c>
    </row>
    <row r="1872" spans="2:15">
      <c r="B1872" s="30" t="s">
        <v>2670</v>
      </c>
      <c r="C1872" s="18" t="s">
        <v>1204</v>
      </c>
      <c r="D1872" s="169" t="s">
        <v>29</v>
      </c>
      <c r="E1872" s="144" t="str">
        <f>VLOOKUP(D1872,'pomocna tabulka'!$B$2:$D$12,3,0)</f>
        <v>MIRRI SR</v>
      </c>
      <c r="F1872" s="152" t="str">
        <f>+IFERROR(VLOOKUP(VALUE(MID($B1872,11,1)),'pomocna tabulka'!$F$2:$G$7,2,0),"")</f>
        <v>Zálohová platba</v>
      </c>
      <c r="G1872" s="19" t="s">
        <v>30</v>
      </c>
      <c r="H1872" s="29">
        <v>28689.95</v>
      </c>
      <c r="I1872" s="19" t="s">
        <v>31</v>
      </c>
      <c r="J1872" s="88">
        <v>6289.39</v>
      </c>
      <c r="K1872" s="19" t="s">
        <v>65</v>
      </c>
      <c r="L1872" s="88">
        <v>2765.2</v>
      </c>
      <c r="M1872" s="59">
        <f t="shared" si="54"/>
        <v>37744.54</v>
      </c>
      <c r="N1872" s="87">
        <v>45952</v>
      </c>
      <c r="O1872" s="19" t="s">
        <v>955</v>
      </c>
    </row>
    <row r="1873" spans="2:15">
      <c r="B1873" s="30" t="s">
        <v>2671</v>
      </c>
      <c r="C1873" s="18" t="s">
        <v>1545</v>
      </c>
      <c r="D1873" s="169" t="s">
        <v>19</v>
      </c>
      <c r="E1873" s="144" t="str">
        <f>VLOOKUP(D1873,'pomocna tabulka'!$B$2:$D$12,3,0)</f>
        <v>Úrad vlády SR</v>
      </c>
      <c r="F1873" s="152" t="str">
        <f>+IFERROR(VLOOKUP(VALUE(MID($B1873,11,1)),'pomocna tabulka'!$F$2:$G$7,2,0),"")</f>
        <v>Priebežná platba</v>
      </c>
      <c r="G1873" s="19" t="s">
        <v>256</v>
      </c>
      <c r="H1873" s="29">
        <v>9806.5499999999993</v>
      </c>
      <c r="I1873" s="19" t="s">
        <v>21</v>
      </c>
      <c r="J1873" s="88">
        <v>1730.57</v>
      </c>
      <c r="K1873" s="123"/>
      <c r="L1873" s="88">
        <v>0</v>
      </c>
      <c r="M1873" s="59">
        <f t="shared" si="54"/>
        <v>11537.119999999999</v>
      </c>
      <c r="N1873" s="87">
        <v>45952</v>
      </c>
      <c r="O1873" s="19" t="s">
        <v>955</v>
      </c>
    </row>
    <row r="1874" spans="2:15">
      <c r="B1874" s="30" t="s">
        <v>2672</v>
      </c>
      <c r="C1874" s="18" t="s">
        <v>454</v>
      </c>
      <c r="D1874" s="169" t="s">
        <v>19</v>
      </c>
      <c r="E1874" s="134" t="str">
        <f>VLOOKUP(D1874,'pomocna tabulka'!$B$2:$D$12,3,0)</f>
        <v>Úrad vlády SR</v>
      </c>
      <c r="F1874" s="150" t="str">
        <f>+IFERROR(VLOOKUP(VALUE(MID($B1874,11,1)),'pomocna tabulka'!$F$2:$G$7,2,0),"")</f>
        <v>Priebežná platba</v>
      </c>
      <c r="G1874" s="19" t="s">
        <v>256</v>
      </c>
      <c r="H1874" s="29">
        <v>4903.3100000000004</v>
      </c>
      <c r="I1874" s="19" t="s">
        <v>21</v>
      </c>
      <c r="J1874" s="88">
        <v>865.29</v>
      </c>
      <c r="K1874" s="123"/>
      <c r="L1874" s="88">
        <v>0</v>
      </c>
      <c r="M1874" s="59">
        <f t="shared" si="54"/>
        <v>5768.6</v>
      </c>
      <c r="N1874" s="87">
        <v>45952</v>
      </c>
      <c r="O1874" s="19" t="s">
        <v>955</v>
      </c>
    </row>
    <row r="1875" spans="2:15">
      <c r="B1875" s="30" t="s">
        <v>2673</v>
      </c>
      <c r="C1875" s="18" t="s">
        <v>2262</v>
      </c>
      <c r="D1875" s="169" t="s">
        <v>29</v>
      </c>
      <c r="E1875" s="144" t="str">
        <f>VLOOKUP(D1875,'pomocna tabulka'!$B$2:$D$12,3,0)</f>
        <v>MIRRI SR</v>
      </c>
      <c r="F1875" s="152" t="str">
        <f>+IFERROR(VLOOKUP(VALUE(MID($B1875,11,1)),'pomocna tabulka'!$F$2:$G$7,2,0),"")</f>
        <v>Priebežná platba</v>
      </c>
      <c r="G1875" s="19" t="s">
        <v>30</v>
      </c>
      <c r="H1875" s="29">
        <v>181410.78</v>
      </c>
      <c r="I1875" s="19" t="s">
        <v>31</v>
      </c>
      <c r="J1875" s="88">
        <v>38089.26</v>
      </c>
      <c r="K1875" s="123"/>
      <c r="L1875" s="88">
        <v>0</v>
      </c>
      <c r="M1875" s="59">
        <f t="shared" si="54"/>
        <v>219500.04</v>
      </c>
      <c r="N1875" s="87">
        <v>45952</v>
      </c>
      <c r="O1875" s="19" t="s">
        <v>955</v>
      </c>
    </row>
    <row r="1876" spans="2:15">
      <c r="B1876" s="30" t="s">
        <v>2674</v>
      </c>
      <c r="C1876" s="18" t="s">
        <v>262</v>
      </c>
      <c r="D1876" s="169" t="s">
        <v>19</v>
      </c>
      <c r="E1876" s="144" t="str">
        <f>VLOOKUP(D1876,'pomocna tabulka'!$B$2:$D$12,3,0)</f>
        <v>Úrad vlády SR</v>
      </c>
      <c r="F1876" s="152" t="str">
        <f>+IFERROR(VLOOKUP(VALUE(MID($B1876,11,1)),'pomocna tabulka'!$F$2:$G$7,2,0),"")</f>
        <v>Priebežná platba</v>
      </c>
      <c r="G1876" s="19" t="s">
        <v>256</v>
      </c>
      <c r="H1876" s="29">
        <v>9806.56</v>
      </c>
      <c r="I1876" s="19" t="s">
        <v>21</v>
      </c>
      <c r="J1876" s="88">
        <v>1730.57</v>
      </c>
      <c r="K1876" s="123"/>
      <c r="L1876" s="88">
        <v>0</v>
      </c>
      <c r="M1876" s="59">
        <f t="shared" si="54"/>
        <v>11537.13</v>
      </c>
      <c r="N1876" s="87">
        <v>45952</v>
      </c>
      <c r="O1876" s="19" t="s">
        <v>955</v>
      </c>
    </row>
    <row r="1877" spans="2:15">
      <c r="B1877" s="30" t="s">
        <v>2675</v>
      </c>
      <c r="C1877" s="18" t="s">
        <v>634</v>
      </c>
      <c r="D1877" s="169" t="s">
        <v>19</v>
      </c>
      <c r="E1877" s="144" t="str">
        <f>VLOOKUP(D1877,'pomocna tabulka'!$B$2:$D$12,3,0)</f>
        <v>Úrad vlády SR</v>
      </c>
      <c r="F1877" s="150" t="str">
        <f>+IFERROR(VLOOKUP(VALUE(MID($B1877,11,1)),'pomocna tabulka'!$F$2:$G$7,2,0),"")</f>
        <v>Priebežná platba</v>
      </c>
      <c r="G1877" s="19" t="s">
        <v>256</v>
      </c>
      <c r="H1877" s="29">
        <v>9575.4500000000007</v>
      </c>
      <c r="I1877" s="19" t="s">
        <v>21</v>
      </c>
      <c r="J1877" s="129">
        <v>1689.79</v>
      </c>
      <c r="K1877" s="123"/>
      <c r="L1877" s="88">
        <v>0</v>
      </c>
      <c r="M1877" s="59">
        <f t="shared" si="54"/>
        <v>11265.240000000002</v>
      </c>
      <c r="N1877" s="87">
        <v>45952</v>
      </c>
      <c r="O1877" s="19" t="s">
        <v>955</v>
      </c>
    </row>
    <row r="1878" spans="2:15">
      <c r="B1878" s="30" t="s">
        <v>2676</v>
      </c>
      <c r="C1878" s="18" t="s">
        <v>2677</v>
      </c>
      <c r="D1878" s="169" t="s">
        <v>19</v>
      </c>
      <c r="E1878" s="144" t="str">
        <f>VLOOKUP(D1878,'pomocna tabulka'!$B$2:$D$12,3,0)</f>
        <v>Úrad vlády SR</v>
      </c>
      <c r="F1878" s="152" t="str">
        <f>+IFERROR(VLOOKUP(VALUE(MID($B1878,11,1)),'pomocna tabulka'!$F$2:$G$7,2,0),"")</f>
        <v>Priebežná platba</v>
      </c>
      <c r="G1878" s="19" t="s">
        <v>256</v>
      </c>
      <c r="H1878" s="29">
        <v>14709.9</v>
      </c>
      <c r="I1878" s="19" t="s">
        <v>21</v>
      </c>
      <c r="J1878" s="88">
        <v>2595.86</v>
      </c>
      <c r="K1878" s="123"/>
      <c r="L1878" s="88">
        <v>0</v>
      </c>
      <c r="M1878" s="59">
        <f t="shared" si="54"/>
        <v>17305.759999999998</v>
      </c>
      <c r="N1878" s="87">
        <v>45952</v>
      </c>
      <c r="O1878" s="19" t="s">
        <v>955</v>
      </c>
    </row>
    <row r="1879" spans="2:15">
      <c r="B1879" s="30" t="s">
        <v>2678</v>
      </c>
      <c r="C1879" s="18" t="s">
        <v>676</v>
      </c>
      <c r="D1879" s="169" t="s">
        <v>19</v>
      </c>
      <c r="E1879" s="144" t="str">
        <f>VLOOKUP(D1879,'pomocna tabulka'!$B$2:$D$12,3,0)</f>
        <v>Úrad vlády SR</v>
      </c>
      <c r="F1879" s="152" t="str">
        <f>+IFERROR(VLOOKUP(VALUE(MID($B1879,11,1)),'pomocna tabulka'!$F$2:$G$7,2,0),"")</f>
        <v>Zálohová platba</v>
      </c>
      <c r="G1879" s="19" t="s">
        <v>256</v>
      </c>
      <c r="H1879" s="29">
        <v>26354.91</v>
      </c>
      <c r="I1879" s="19" t="s">
        <v>21</v>
      </c>
      <c r="J1879" s="88">
        <v>4650.87</v>
      </c>
      <c r="K1879" s="123"/>
      <c r="L1879" s="88">
        <v>0</v>
      </c>
      <c r="M1879" s="59">
        <f t="shared" si="54"/>
        <v>31005.78</v>
      </c>
      <c r="N1879" s="87">
        <v>45952</v>
      </c>
      <c r="O1879" s="19" t="s">
        <v>955</v>
      </c>
    </row>
    <row r="1880" spans="2:15">
      <c r="B1880" s="30" t="s">
        <v>2679</v>
      </c>
      <c r="C1880" s="18" t="s">
        <v>186</v>
      </c>
      <c r="D1880" s="169" t="s">
        <v>19</v>
      </c>
      <c r="E1880" s="144" t="str">
        <f>VLOOKUP(D1880,'pomocna tabulka'!$B$2:$D$12,3,0)</f>
        <v>Úrad vlády SR</v>
      </c>
      <c r="F1880" s="152" t="str">
        <f>+IFERROR(VLOOKUP(VALUE(MID($B1880,11,1)),'pomocna tabulka'!$F$2:$G$7,2,0),"")</f>
        <v>Priebežná platba</v>
      </c>
      <c r="G1880" s="19" t="s">
        <v>256</v>
      </c>
      <c r="H1880" s="29">
        <v>9757.01</v>
      </c>
      <c r="I1880" s="19" t="s">
        <v>21</v>
      </c>
      <c r="J1880" s="88">
        <v>1721.82</v>
      </c>
      <c r="K1880" s="123"/>
      <c r="L1880" s="88">
        <v>0</v>
      </c>
      <c r="M1880" s="59">
        <f t="shared" si="54"/>
        <v>11478.83</v>
      </c>
      <c r="N1880" s="87">
        <v>45952</v>
      </c>
      <c r="O1880" s="19" t="s">
        <v>955</v>
      </c>
    </row>
    <row r="1881" spans="2:15">
      <c r="B1881" s="30" t="s">
        <v>2680</v>
      </c>
      <c r="C1881" s="18" t="s">
        <v>692</v>
      </c>
      <c r="D1881" s="169" t="s">
        <v>19</v>
      </c>
      <c r="E1881" s="144" t="str">
        <f>VLOOKUP(D1881,'pomocna tabulka'!$B$2:$D$12,3,0)</f>
        <v>Úrad vlády SR</v>
      </c>
      <c r="F1881" s="152" t="str">
        <f>+IFERROR(VLOOKUP(VALUE(MID($B1881,11,1)),'pomocna tabulka'!$F$2:$G$7,2,0),"")</f>
        <v>Zálohová platba</v>
      </c>
      <c r="G1881" s="19" t="s">
        <v>256</v>
      </c>
      <c r="H1881" s="29">
        <v>55250</v>
      </c>
      <c r="I1881" s="19" t="s">
        <v>21</v>
      </c>
      <c r="J1881" s="88">
        <v>9750</v>
      </c>
      <c r="K1881" s="123"/>
      <c r="L1881" s="88">
        <v>0</v>
      </c>
      <c r="M1881" s="59">
        <f t="shared" si="54"/>
        <v>65000</v>
      </c>
      <c r="N1881" s="87">
        <v>45953</v>
      </c>
      <c r="O1881" s="19" t="s">
        <v>955</v>
      </c>
    </row>
    <row r="1882" spans="2:15">
      <c r="B1882" s="30" t="s">
        <v>2681</v>
      </c>
      <c r="C1882" s="18" t="s">
        <v>2376</v>
      </c>
      <c r="D1882" s="169" t="s">
        <v>19</v>
      </c>
      <c r="E1882" s="144" t="str">
        <f>VLOOKUP(D1882,'pomocna tabulka'!$B$2:$D$12,3,0)</f>
        <v>Úrad vlády SR</v>
      </c>
      <c r="F1882" s="152" t="str">
        <f>+IFERROR(VLOOKUP(VALUE(MID($B1882,11,1)),'pomocna tabulka'!$F$2:$G$7,2,0),"")</f>
        <v>Priebežná platba</v>
      </c>
      <c r="G1882" s="19" t="s">
        <v>256</v>
      </c>
      <c r="H1882" s="29">
        <v>3578.3</v>
      </c>
      <c r="I1882" s="19" t="s">
        <v>21</v>
      </c>
      <c r="J1882" s="88">
        <v>631.47</v>
      </c>
      <c r="K1882" s="123"/>
      <c r="L1882" s="88">
        <v>0</v>
      </c>
      <c r="M1882" s="59">
        <f t="shared" si="54"/>
        <v>4209.7700000000004</v>
      </c>
      <c r="N1882" s="87">
        <v>45953</v>
      </c>
      <c r="O1882" s="19" t="s">
        <v>955</v>
      </c>
    </row>
    <row r="1883" spans="2:15">
      <c r="B1883" s="30" t="s">
        <v>2682</v>
      </c>
      <c r="C1883" s="18" t="s">
        <v>442</v>
      </c>
      <c r="D1883" s="169" t="s">
        <v>29</v>
      </c>
      <c r="E1883" s="134" t="str">
        <f>VLOOKUP(D1883,'pomocna tabulka'!$B$2:$D$12,3,0)</f>
        <v>MIRRI SR</v>
      </c>
      <c r="F1883" s="150" t="str">
        <f>+IFERROR(VLOOKUP(VALUE(MID($B1883,11,1)),'pomocna tabulka'!$F$2:$G$7,2,0),"")</f>
        <v>Predfinancovanie</v>
      </c>
      <c r="G1883" s="19" t="s">
        <v>30</v>
      </c>
      <c r="H1883" s="29">
        <v>102468.54</v>
      </c>
      <c r="I1883" s="19" t="s">
        <v>31</v>
      </c>
      <c r="J1883" s="88">
        <v>8438.58</v>
      </c>
      <c r="K1883" s="123"/>
      <c r="L1883" s="88">
        <v>0</v>
      </c>
      <c r="M1883" s="59">
        <f t="shared" si="54"/>
        <v>110907.12</v>
      </c>
      <c r="N1883" s="87">
        <v>45953</v>
      </c>
      <c r="O1883" s="19" t="s">
        <v>955</v>
      </c>
    </row>
    <row r="1884" spans="2:15">
      <c r="B1884" s="30" t="s">
        <v>2683</v>
      </c>
      <c r="C1884" s="18" t="s">
        <v>2231</v>
      </c>
      <c r="D1884" s="169" t="s">
        <v>29</v>
      </c>
      <c r="E1884" s="144" t="str">
        <f>VLOOKUP(D1884,'pomocna tabulka'!$B$2:$D$12,3,0)</f>
        <v>MIRRI SR</v>
      </c>
      <c r="F1884" s="152" t="str">
        <f>+IFERROR(VLOOKUP(VALUE(MID($B1884,11,1)),'pomocna tabulka'!$F$2:$G$7,2,0),"")</f>
        <v>Predfinancovanie</v>
      </c>
      <c r="G1884" s="19" t="s">
        <v>30</v>
      </c>
      <c r="H1884" s="29">
        <v>16459.169999999998</v>
      </c>
      <c r="I1884" s="19" t="s">
        <v>31</v>
      </c>
      <c r="J1884" s="88">
        <v>21396.91</v>
      </c>
      <c r="K1884" s="123"/>
      <c r="L1884" s="88">
        <v>0</v>
      </c>
      <c r="M1884" s="59">
        <f t="shared" si="54"/>
        <v>37856.080000000002</v>
      </c>
      <c r="N1884" s="87">
        <v>45953</v>
      </c>
      <c r="O1884" s="19" t="s">
        <v>955</v>
      </c>
    </row>
    <row r="1885" spans="2:15">
      <c r="B1885" s="30" t="s">
        <v>2684</v>
      </c>
      <c r="C1885" s="18" t="s">
        <v>2159</v>
      </c>
      <c r="D1885" s="169" t="s">
        <v>29</v>
      </c>
      <c r="E1885" s="144" t="str">
        <f>VLOOKUP(D1885,'pomocna tabulka'!$B$2:$D$12,3,0)</f>
        <v>MIRRI SR</v>
      </c>
      <c r="F1885" s="152" t="str">
        <f>+IFERROR(VLOOKUP(VALUE(MID($B1885,11,1)),'pomocna tabulka'!$F$2:$G$7,2,0),"")</f>
        <v>Predfinancovanie</v>
      </c>
      <c r="G1885" s="19" t="s">
        <v>30</v>
      </c>
      <c r="H1885" s="29">
        <v>72994.77</v>
      </c>
      <c r="I1885" s="19" t="s">
        <v>31</v>
      </c>
      <c r="J1885" s="88">
        <v>6011.33</v>
      </c>
      <c r="K1885" s="123"/>
      <c r="L1885" s="88">
        <v>0</v>
      </c>
      <c r="M1885" s="59">
        <f t="shared" si="54"/>
        <v>79006.100000000006</v>
      </c>
      <c r="N1885" s="87">
        <v>45953</v>
      </c>
      <c r="O1885" s="19" t="s">
        <v>955</v>
      </c>
    </row>
    <row r="1886" spans="2:15">
      <c r="B1886" s="30" t="s">
        <v>2685</v>
      </c>
      <c r="C1886" s="18" t="s">
        <v>2686</v>
      </c>
      <c r="D1886" s="169" t="s">
        <v>29</v>
      </c>
      <c r="E1886" s="134" t="str">
        <f>VLOOKUP(D1886,'pomocna tabulka'!$B$2:$D$12,3,0)</f>
        <v>MIRRI SR</v>
      </c>
      <c r="F1886" s="150" t="str">
        <f>+IFERROR(VLOOKUP(VALUE(MID($B1886,11,1)),'pomocna tabulka'!$F$2:$G$7,2,0),"")</f>
        <v>Priebežná platba</v>
      </c>
      <c r="G1886" s="19" t="s">
        <v>30</v>
      </c>
      <c r="H1886" s="29">
        <v>9877.17</v>
      </c>
      <c r="I1886" s="19" t="s">
        <v>31</v>
      </c>
      <c r="J1886" s="88">
        <v>813.41</v>
      </c>
      <c r="K1886" s="123"/>
      <c r="L1886" s="88">
        <v>0</v>
      </c>
      <c r="M1886" s="59">
        <f t="shared" si="54"/>
        <v>10690.58</v>
      </c>
      <c r="N1886" s="87">
        <v>45953</v>
      </c>
      <c r="O1886" s="19" t="s">
        <v>955</v>
      </c>
    </row>
    <row r="1887" spans="2:15">
      <c r="B1887" s="30" t="s">
        <v>2687</v>
      </c>
      <c r="C1887" s="18" t="s">
        <v>2050</v>
      </c>
      <c r="D1887" s="169" t="s">
        <v>19</v>
      </c>
      <c r="E1887" s="144" t="str">
        <f>VLOOKUP(D1887,'pomocna tabulka'!$B$2:$D$12,3,0)</f>
        <v>Úrad vlády SR</v>
      </c>
      <c r="F1887" s="152" t="str">
        <f>+IFERROR(VLOOKUP(VALUE(MID($B1887,11,1)),'pomocna tabulka'!$F$2:$G$7,2,0),"")</f>
        <v>Predfinancovanie</v>
      </c>
      <c r="G1887" s="19" t="s">
        <v>315</v>
      </c>
      <c r="H1887" s="29">
        <v>13642.5</v>
      </c>
      <c r="I1887" s="19" t="s">
        <v>316</v>
      </c>
      <c r="J1887" s="88">
        <v>2407.5</v>
      </c>
      <c r="K1887" s="123"/>
      <c r="L1887" s="88">
        <v>0</v>
      </c>
      <c r="M1887" s="59">
        <f t="shared" si="54"/>
        <v>16050</v>
      </c>
      <c r="N1887" s="87">
        <v>45953</v>
      </c>
      <c r="O1887" s="19" t="s">
        <v>955</v>
      </c>
    </row>
    <row r="1888" spans="2:15">
      <c r="B1888" s="30" t="s">
        <v>2688</v>
      </c>
      <c r="C1888" s="18" t="s">
        <v>2594</v>
      </c>
      <c r="D1888" s="169" t="s">
        <v>314</v>
      </c>
      <c r="E1888" s="144" t="str">
        <f>VLOOKUP(D1888,'pomocna tabulka'!$B$2:$D$12,3,0)</f>
        <v xml:space="preserve">Slovenská inovačná a energetická agentúra </v>
      </c>
      <c r="F1888" s="152" t="str">
        <f>+IFERROR(VLOOKUP(VALUE(MID($B1888,11,1)),'pomocna tabulka'!$F$2:$G$7,2,0),"")</f>
        <v>Priebežná platba</v>
      </c>
      <c r="G1888" s="19" t="s">
        <v>315</v>
      </c>
      <c r="H1888" s="29">
        <v>17926.5</v>
      </c>
      <c r="I1888" s="19" t="s">
        <v>31</v>
      </c>
      <c r="J1888" s="88">
        <v>3163.5</v>
      </c>
      <c r="K1888" s="123"/>
      <c r="L1888" s="88">
        <v>0</v>
      </c>
      <c r="M1888" s="59">
        <f t="shared" si="54"/>
        <v>21090</v>
      </c>
      <c r="N1888" s="87">
        <v>45953</v>
      </c>
      <c r="O1888" s="19" t="s">
        <v>955</v>
      </c>
    </row>
    <row r="1889" spans="2:15">
      <c r="B1889" s="30" t="s">
        <v>2689</v>
      </c>
      <c r="C1889" s="18" t="s">
        <v>71</v>
      </c>
      <c r="D1889" s="170" t="s">
        <v>19</v>
      </c>
      <c r="E1889" s="134" t="str">
        <f>VLOOKUP(D1889,'pomocna tabulka'!$B$2:$D$12,3,0)</f>
        <v>Úrad vlády SR</v>
      </c>
      <c r="F1889" s="150" t="str">
        <f>+IFERROR(VLOOKUP(VALUE(MID($B1889,11,1)),'pomocna tabulka'!$F$2:$G$7,2,0),"")</f>
        <v>Priebežná platba</v>
      </c>
      <c r="G1889" s="19" t="s">
        <v>256</v>
      </c>
      <c r="H1889" s="29">
        <v>9707.4599999999991</v>
      </c>
      <c r="I1889" s="19" t="s">
        <v>21</v>
      </c>
      <c r="J1889" s="88">
        <v>1713.08</v>
      </c>
      <c r="K1889" s="123"/>
      <c r="L1889" s="88">
        <v>0</v>
      </c>
      <c r="M1889" s="59">
        <f t="shared" si="54"/>
        <v>11420.539999999999</v>
      </c>
      <c r="N1889" s="87">
        <v>45953</v>
      </c>
      <c r="O1889" s="19" t="s">
        <v>955</v>
      </c>
    </row>
    <row r="1890" spans="2:15">
      <c r="B1890" s="30" t="s">
        <v>2690</v>
      </c>
      <c r="C1890" s="18" t="s">
        <v>419</v>
      </c>
      <c r="D1890" s="169" t="s">
        <v>314</v>
      </c>
      <c r="E1890" s="144" t="str">
        <f>VLOOKUP(D1890,'pomocna tabulka'!$B$2:$D$12,3,0)</f>
        <v xml:space="preserve">Slovenská inovačná a energetická agentúra </v>
      </c>
      <c r="F1890" s="152" t="str">
        <f>+IFERROR(VLOOKUP(VALUE(MID($B1890,11,1)),'pomocna tabulka'!$F$2:$G$7,2,0),"")</f>
        <v>Predfinancovanie</v>
      </c>
      <c r="G1890" s="19" t="s">
        <v>315</v>
      </c>
      <c r="H1890" s="29">
        <v>452557.25</v>
      </c>
      <c r="I1890" s="19" t="s">
        <v>31</v>
      </c>
      <c r="J1890" s="88">
        <v>79863.039999999994</v>
      </c>
      <c r="K1890" s="123"/>
      <c r="L1890" s="88">
        <v>0</v>
      </c>
      <c r="M1890" s="59">
        <f t="shared" si="54"/>
        <v>532420.29</v>
      </c>
      <c r="N1890" s="87">
        <v>45953</v>
      </c>
      <c r="O1890" s="19" t="s">
        <v>955</v>
      </c>
    </row>
    <row r="1891" spans="2:15">
      <c r="B1891" s="30" t="s">
        <v>2691</v>
      </c>
      <c r="C1891" s="18" t="s">
        <v>301</v>
      </c>
      <c r="D1891" s="169" t="s">
        <v>314</v>
      </c>
      <c r="E1891" s="144" t="str">
        <f>VLOOKUP(D1891,'pomocna tabulka'!$B$2:$D$12,3,0)</f>
        <v xml:space="preserve">Slovenská inovačná a energetická agentúra </v>
      </c>
      <c r="F1891" s="152" t="str">
        <f>+IFERROR(VLOOKUP(VALUE(MID($B1891,11,1)),'pomocna tabulka'!$F$2:$G$7,2,0),"")</f>
        <v>Priebežná platba</v>
      </c>
      <c r="G1891" s="19" t="s">
        <v>315</v>
      </c>
      <c r="H1891" s="29">
        <v>26520</v>
      </c>
      <c r="I1891" s="19" t="s">
        <v>31</v>
      </c>
      <c r="J1891" s="88">
        <v>4680</v>
      </c>
      <c r="K1891" s="123"/>
      <c r="L1891" s="88">
        <v>0</v>
      </c>
      <c r="M1891" s="59">
        <f t="shared" si="54"/>
        <v>31200</v>
      </c>
      <c r="N1891" s="87">
        <v>45953</v>
      </c>
      <c r="O1891" s="19" t="s">
        <v>955</v>
      </c>
    </row>
    <row r="1892" spans="2:15">
      <c r="B1892" s="30" t="s">
        <v>2692</v>
      </c>
      <c r="C1892" s="18" t="s">
        <v>1510</v>
      </c>
      <c r="D1892" s="170" t="s">
        <v>19</v>
      </c>
      <c r="E1892" s="134" t="str">
        <f>VLOOKUP(D1892,'pomocna tabulka'!$B$2:$D$12,3,0)</f>
        <v>Úrad vlády SR</v>
      </c>
      <c r="F1892" s="150" t="str">
        <f>+IFERROR(VLOOKUP(VALUE(MID($B1892,11,1)),'pomocna tabulka'!$F$2:$G$7,2,0),"")</f>
        <v>Priebežná platba</v>
      </c>
      <c r="G1892" s="19" t="s">
        <v>256</v>
      </c>
      <c r="H1892" s="29">
        <v>3677.46</v>
      </c>
      <c r="I1892" s="19" t="s">
        <v>21</v>
      </c>
      <c r="J1892" s="88">
        <v>648.96</v>
      </c>
      <c r="K1892" s="123"/>
      <c r="L1892" s="88">
        <v>0</v>
      </c>
      <c r="M1892" s="59">
        <f t="shared" si="54"/>
        <v>4326.42</v>
      </c>
      <c r="N1892" s="87">
        <v>45953</v>
      </c>
      <c r="O1892" s="19" t="s">
        <v>955</v>
      </c>
    </row>
    <row r="1893" spans="2:15">
      <c r="B1893" s="30" t="s">
        <v>2693</v>
      </c>
      <c r="C1893" s="18" t="s">
        <v>2694</v>
      </c>
      <c r="D1893" s="169" t="s">
        <v>29</v>
      </c>
      <c r="E1893" s="144" t="str">
        <f>VLOOKUP(D1893,'pomocna tabulka'!$B$2:$D$12,3,0)</f>
        <v>MIRRI SR</v>
      </c>
      <c r="F1893" s="152" t="str">
        <f>+IFERROR(VLOOKUP(VALUE(MID($B1893,11,1)),'pomocna tabulka'!$F$2:$G$7,2,0),"")</f>
        <v>Predfinancovanie</v>
      </c>
      <c r="G1893" s="19" t="s">
        <v>30</v>
      </c>
      <c r="H1893" s="29">
        <v>31728.39</v>
      </c>
      <c r="I1893" s="19" t="s">
        <v>31</v>
      </c>
      <c r="J1893" s="88">
        <v>2612.9299999999998</v>
      </c>
      <c r="K1893" s="123"/>
      <c r="L1893" s="88">
        <v>0</v>
      </c>
      <c r="M1893" s="59">
        <f t="shared" si="54"/>
        <v>34341.32</v>
      </c>
      <c r="N1893" s="87">
        <v>45954</v>
      </c>
      <c r="O1893" s="19" t="s">
        <v>955</v>
      </c>
    </row>
    <row r="1894" spans="2:15">
      <c r="B1894" s="30" t="s">
        <v>2695</v>
      </c>
      <c r="C1894" s="18" t="s">
        <v>311</v>
      </c>
      <c r="D1894" s="170" t="s">
        <v>19</v>
      </c>
      <c r="E1894" s="134" t="str">
        <f>VLOOKUP(D1894,'pomocna tabulka'!$B$2:$D$12,3,0)</f>
        <v>Úrad vlády SR</v>
      </c>
      <c r="F1894" s="150" t="str">
        <f>+IFERROR(VLOOKUP(VALUE(MID($B1894,11,1)),'pomocna tabulka'!$F$2:$G$7,2,0),"")</f>
        <v>Priebežná platba</v>
      </c>
      <c r="G1894" s="19" t="s">
        <v>256</v>
      </c>
      <c r="H1894" s="29">
        <v>7354.99</v>
      </c>
      <c r="I1894" s="19" t="s">
        <v>21</v>
      </c>
      <c r="J1894" s="88">
        <v>1297.94</v>
      </c>
      <c r="K1894" s="123"/>
      <c r="L1894" s="88">
        <v>0</v>
      </c>
      <c r="M1894" s="59">
        <f t="shared" si="54"/>
        <v>8652.93</v>
      </c>
      <c r="N1894" s="87">
        <v>45953</v>
      </c>
      <c r="O1894" s="19" t="s">
        <v>955</v>
      </c>
    </row>
    <row r="1895" spans="2:15">
      <c r="B1895" s="30" t="s">
        <v>2696</v>
      </c>
      <c r="C1895" s="18" t="s">
        <v>159</v>
      </c>
      <c r="D1895" s="170" t="s">
        <v>19</v>
      </c>
      <c r="E1895" s="134" t="str">
        <f>VLOOKUP(D1895,'pomocna tabulka'!$B$2:$D$12,3,0)</f>
        <v>Úrad vlády SR</v>
      </c>
      <c r="F1895" s="150" t="str">
        <f>+IFERROR(VLOOKUP(VALUE(MID($B1895,11,1)),'pomocna tabulka'!$F$2:$G$7,2,0),"")</f>
        <v>Priebežná platba</v>
      </c>
      <c r="G1895" s="19" t="s">
        <v>256</v>
      </c>
      <c r="H1895" s="29">
        <v>2402.0700000000002</v>
      </c>
      <c r="I1895" s="19" t="s">
        <v>21</v>
      </c>
      <c r="J1895" s="88">
        <v>423.89</v>
      </c>
      <c r="K1895" s="123"/>
      <c r="L1895" s="88">
        <v>0</v>
      </c>
      <c r="M1895" s="59">
        <f t="shared" si="54"/>
        <v>2825.96</v>
      </c>
      <c r="N1895" s="87">
        <v>45953</v>
      </c>
      <c r="O1895" s="19" t="s">
        <v>955</v>
      </c>
    </row>
    <row r="1896" spans="2:15">
      <c r="B1896" s="31" t="s">
        <v>2697</v>
      </c>
      <c r="C1896" s="28" t="s">
        <v>2698</v>
      </c>
      <c r="D1896" s="169" t="s">
        <v>19</v>
      </c>
      <c r="E1896" s="144" t="str">
        <f>VLOOKUP(D1896,'pomocna tabulka'!$B$2:$D$12,3,0)</f>
        <v>Úrad vlády SR</v>
      </c>
      <c r="F1896" s="152" t="str">
        <f>+IFERROR(VLOOKUP(VALUE(MID($B1896,11,1)),'pomocna tabulka'!$F$2:$G$7,2,0),"")</f>
        <v>Zálohová platba</v>
      </c>
      <c r="G1896" s="22" t="s">
        <v>256</v>
      </c>
      <c r="H1896" s="112">
        <v>2125</v>
      </c>
      <c r="I1896" s="22" t="s">
        <v>21</v>
      </c>
      <c r="J1896" s="86">
        <v>375</v>
      </c>
      <c r="K1896" s="125"/>
      <c r="L1896" s="86">
        <v>0</v>
      </c>
      <c r="M1896" s="59">
        <f t="shared" si="54"/>
        <v>2500</v>
      </c>
      <c r="N1896" s="90">
        <v>45953</v>
      </c>
      <c r="O1896" s="22" t="s">
        <v>955</v>
      </c>
    </row>
    <row r="1897" spans="2:15">
      <c r="B1897" s="31" t="s">
        <v>2699</v>
      </c>
      <c r="C1897" s="28" t="s">
        <v>226</v>
      </c>
      <c r="D1897" s="169" t="s">
        <v>19</v>
      </c>
      <c r="E1897" s="144" t="str">
        <f>VLOOKUP(D1897,'pomocna tabulka'!$B$2:$D$12,3,0)</f>
        <v>Úrad vlády SR</v>
      </c>
      <c r="F1897" s="152" t="str">
        <f>+IFERROR(VLOOKUP(VALUE(MID($B1897,11,1)),'pomocna tabulka'!$F$2:$G$7,2,0),"")</f>
        <v>Priebežná platba</v>
      </c>
      <c r="G1897" s="22" t="s">
        <v>256</v>
      </c>
      <c r="H1897" s="112">
        <v>13922.92</v>
      </c>
      <c r="I1897" s="22" t="s">
        <v>21</v>
      </c>
      <c r="J1897" s="86">
        <v>2456.98</v>
      </c>
      <c r="K1897" s="123"/>
      <c r="L1897" s="86">
        <v>0</v>
      </c>
      <c r="M1897" s="59">
        <f t="shared" si="54"/>
        <v>16379.9</v>
      </c>
      <c r="N1897" s="90">
        <v>45953</v>
      </c>
      <c r="O1897" s="22" t="s">
        <v>955</v>
      </c>
    </row>
    <row r="1898" spans="2:15">
      <c r="B1898" s="31" t="s">
        <v>2700</v>
      </c>
      <c r="C1898" s="28" t="s">
        <v>2701</v>
      </c>
      <c r="D1898" s="169" t="s">
        <v>19</v>
      </c>
      <c r="E1898" s="144" t="str">
        <f>VLOOKUP(D1898,'pomocna tabulka'!$B$2:$D$12,3,0)</f>
        <v>Úrad vlády SR</v>
      </c>
      <c r="F1898" s="152" t="str">
        <f>+IFERROR(VLOOKUP(VALUE(MID($B1898,11,1)),'pomocna tabulka'!$F$2:$G$7,2,0),"")</f>
        <v>Zálohová platba</v>
      </c>
      <c r="G1898" s="19" t="s">
        <v>315</v>
      </c>
      <c r="H1898" s="112">
        <v>50944.91</v>
      </c>
      <c r="I1898" s="19" t="s">
        <v>316</v>
      </c>
      <c r="J1898" s="86">
        <v>8990.2800000000007</v>
      </c>
      <c r="K1898" s="123"/>
      <c r="L1898" s="86">
        <v>0</v>
      </c>
      <c r="M1898" s="59">
        <f t="shared" si="54"/>
        <v>59935.19</v>
      </c>
      <c r="N1898" s="90">
        <v>45953</v>
      </c>
      <c r="O1898" s="22" t="s">
        <v>955</v>
      </c>
    </row>
    <row r="1899" spans="2:15">
      <c r="B1899" s="31" t="s">
        <v>2702</v>
      </c>
      <c r="C1899" s="28" t="s">
        <v>957</v>
      </c>
      <c r="D1899" s="169" t="s">
        <v>19</v>
      </c>
      <c r="E1899" s="144" t="str">
        <f>VLOOKUP(D1899,'pomocna tabulka'!$B$2:$D$12,3,0)</f>
        <v>Úrad vlády SR</v>
      </c>
      <c r="F1899" s="152" t="str">
        <f>+IFERROR(VLOOKUP(VALUE(MID($B1899,11,1)),'pomocna tabulka'!$F$2:$G$7,2,0),"")</f>
        <v>Priebežná platba</v>
      </c>
      <c r="G1899" s="22" t="s">
        <v>256</v>
      </c>
      <c r="H1899" s="112">
        <v>14114.73</v>
      </c>
      <c r="I1899" s="22" t="s">
        <v>21</v>
      </c>
      <c r="J1899" s="86">
        <v>2490.84</v>
      </c>
      <c r="K1899" s="123"/>
      <c r="L1899" s="86">
        <v>0</v>
      </c>
      <c r="M1899" s="59">
        <f t="shared" si="54"/>
        <v>16605.57</v>
      </c>
      <c r="N1899" s="90">
        <v>45954</v>
      </c>
      <c r="O1899" s="22" t="s">
        <v>955</v>
      </c>
    </row>
    <row r="1900" spans="2:15">
      <c r="B1900" s="31" t="s">
        <v>2703</v>
      </c>
      <c r="C1900" s="28" t="s">
        <v>342</v>
      </c>
      <c r="D1900" s="169" t="s">
        <v>19</v>
      </c>
      <c r="E1900" s="144" t="str">
        <f>VLOOKUP(D1900,'pomocna tabulka'!$B$2:$D$12,3,0)</f>
        <v>Úrad vlády SR</v>
      </c>
      <c r="F1900" s="152" t="str">
        <f>+IFERROR(VLOOKUP(VALUE(MID($B1900,11,1)),'pomocna tabulka'!$F$2:$G$7,2,0),"")</f>
        <v>Priebežná platba</v>
      </c>
      <c r="G1900" s="22" t="s">
        <v>256</v>
      </c>
      <c r="H1900" s="112">
        <v>4903.28</v>
      </c>
      <c r="I1900" s="22" t="s">
        <v>21</v>
      </c>
      <c r="J1900" s="86">
        <v>865.28</v>
      </c>
      <c r="K1900" s="123"/>
      <c r="L1900" s="86">
        <v>0</v>
      </c>
      <c r="M1900" s="59">
        <f t="shared" si="54"/>
        <v>5768.5599999999995</v>
      </c>
      <c r="N1900" s="90">
        <v>45954</v>
      </c>
      <c r="O1900" s="22" t="s">
        <v>955</v>
      </c>
    </row>
    <row r="1901" spans="2:15">
      <c r="B1901" s="31" t="s">
        <v>2704</v>
      </c>
      <c r="C1901" s="28" t="s">
        <v>87</v>
      </c>
      <c r="D1901" s="169" t="s">
        <v>19</v>
      </c>
      <c r="E1901" s="144" t="str">
        <f>VLOOKUP(D1901,'pomocna tabulka'!$B$2:$D$12,3,0)</f>
        <v>Úrad vlády SR</v>
      </c>
      <c r="F1901" s="152" t="str">
        <f>+IFERROR(VLOOKUP(VALUE(MID($B1901,11,1)),'pomocna tabulka'!$F$2:$G$7,2,0),"")</f>
        <v>Priebežná platba</v>
      </c>
      <c r="G1901" s="22" t="s">
        <v>256</v>
      </c>
      <c r="H1901" s="112">
        <v>6851.57</v>
      </c>
      <c r="I1901" s="22" t="s">
        <v>21</v>
      </c>
      <c r="J1901" s="86">
        <v>1209.0999999999999</v>
      </c>
      <c r="K1901" s="123"/>
      <c r="L1901" s="86">
        <v>0</v>
      </c>
      <c r="M1901" s="59">
        <f t="shared" si="54"/>
        <v>8060.67</v>
      </c>
      <c r="N1901" s="90">
        <v>45954</v>
      </c>
      <c r="O1901" s="22" t="s">
        <v>955</v>
      </c>
    </row>
    <row r="1902" spans="2:15">
      <c r="B1902" s="31" t="s">
        <v>2705</v>
      </c>
      <c r="C1902" s="28" t="s">
        <v>2706</v>
      </c>
      <c r="D1902" s="169" t="s">
        <v>19</v>
      </c>
      <c r="E1902" s="144" t="str">
        <f>VLOOKUP(D1902,'pomocna tabulka'!$B$2:$D$12,3,0)</f>
        <v>Úrad vlády SR</v>
      </c>
      <c r="F1902" s="152" t="str">
        <f>+IFERROR(VLOOKUP(VALUE(MID($B1902,11,1)),'pomocna tabulka'!$F$2:$G$7,2,0),"")</f>
        <v>Zálohová platba</v>
      </c>
      <c r="G1902" s="22" t="s">
        <v>256</v>
      </c>
      <c r="H1902" s="112">
        <v>26350</v>
      </c>
      <c r="I1902" s="22" t="s">
        <v>21</v>
      </c>
      <c r="J1902" s="86">
        <v>4650</v>
      </c>
      <c r="K1902" s="123"/>
      <c r="L1902" s="88">
        <v>0</v>
      </c>
      <c r="M1902" s="59">
        <f t="shared" si="54"/>
        <v>31000</v>
      </c>
      <c r="N1902" s="90">
        <v>45954</v>
      </c>
      <c r="O1902" s="22" t="s">
        <v>955</v>
      </c>
    </row>
    <row r="1903" spans="2:15">
      <c r="B1903" s="31" t="s">
        <v>2707</v>
      </c>
      <c r="C1903" s="28" t="s">
        <v>389</v>
      </c>
      <c r="D1903" s="169" t="s">
        <v>19</v>
      </c>
      <c r="E1903" s="144" t="str">
        <f>VLOOKUP(D1903,'pomocna tabulka'!$B$2:$D$12,3,0)</f>
        <v>Úrad vlády SR</v>
      </c>
      <c r="F1903" s="152" t="str">
        <f>+IFERROR(VLOOKUP(VALUE(MID($B1903,11,1)),'pomocna tabulka'!$F$2:$G$7,2,0),"")</f>
        <v>Priebežná platba</v>
      </c>
      <c r="G1903" s="22" t="s">
        <v>256</v>
      </c>
      <c r="H1903" s="112">
        <v>2395.9</v>
      </c>
      <c r="I1903" s="22" t="s">
        <v>21</v>
      </c>
      <c r="J1903" s="86">
        <v>422.81</v>
      </c>
      <c r="K1903" s="123"/>
      <c r="L1903" s="88">
        <v>0</v>
      </c>
      <c r="M1903" s="59">
        <f t="shared" si="54"/>
        <v>2818.71</v>
      </c>
      <c r="N1903" s="90">
        <v>45954</v>
      </c>
      <c r="O1903" s="22" t="s">
        <v>955</v>
      </c>
    </row>
    <row r="1904" spans="2:15">
      <c r="B1904" s="31" t="s">
        <v>2708</v>
      </c>
      <c r="C1904" s="28" t="s">
        <v>2092</v>
      </c>
      <c r="D1904" s="169" t="s">
        <v>314</v>
      </c>
      <c r="E1904" s="144" t="str">
        <f>VLOOKUP(D1904,'pomocna tabulka'!$B$2:$D$12,3,0)</f>
        <v xml:space="preserve">Slovenská inovačná a energetická agentúra </v>
      </c>
      <c r="F1904" s="152" t="str">
        <f>+IFERROR(VLOOKUP(VALUE(MID($B1904,11,1)),'pomocna tabulka'!$F$2:$G$7,2,0),"")</f>
        <v>Predfinancovanie</v>
      </c>
      <c r="G1904" s="22" t="s">
        <v>315</v>
      </c>
      <c r="H1904" s="112">
        <v>237939.26</v>
      </c>
      <c r="I1904" s="22" t="s">
        <v>31</v>
      </c>
      <c r="J1904" s="86">
        <v>41989.279999999999</v>
      </c>
      <c r="K1904" s="123"/>
      <c r="L1904" s="88">
        <v>0</v>
      </c>
      <c r="M1904" s="59">
        <f t="shared" si="54"/>
        <v>279928.54000000004</v>
      </c>
      <c r="N1904" s="90">
        <v>45954</v>
      </c>
      <c r="O1904" s="22" t="s">
        <v>955</v>
      </c>
    </row>
    <row r="1905" spans="2:15">
      <c r="B1905" s="31" t="s">
        <v>2709</v>
      </c>
      <c r="C1905" s="28" t="s">
        <v>1879</v>
      </c>
      <c r="D1905" s="169" t="s">
        <v>314</v>
      </c>
      <c r="E1905" s="144" t="str">
        <f>VLOOKUP(D1905,'pomocna tabulka'!$B$2:$D$12,3,0)</f>
        <v xml:space="preserve">Slovenská inovačná a energetická agentúra </v>
      </c>
      <c r="F1905" s="152" t="str">
        <f>+IFERROR(VLOOKUP(VALUE(MID($B1905,11,1)),'pomocna tabulka'!$F$2:$G$7,2,0),"")</f>
        <v>Predfinancovanie</v>
      </c>
      <c r="G1905" s="22" t="s">
        <v>315</v>
      </c>
      <c r="H1905" s="112">
        <v>198104.95</v>
      </c>
      <c r="I1905" s="22" t="s">
        <v>31</v>
      </c>
      <c r="J1905" s="86">
        <v>34959.699999999997</v>
      </c>
      <c r="K1905" s="123"/>
      <c r="L1905" s="88">
        <v>0</v>
      </c>
      <c r="M1905" s="59">
        <f t="shared" si="54"/>
        <v>233064.65000000002</v>
      </c>
      <c r="N1905" s="90">
        <v>45954</v>
      </c>
      <c r="O1905" s="22" t="s">
        <v>955</v>
      </c>
    </row>
    <row r="1906" spans="2:15">
      <c r="B1906" s="31" t="s">
        <v>2710</v>
      </c>
      <c r="C1906" s="28" t="s">
        <v>2711</v>
      </c>
      <c r="D1906" s="169" t="s">
        <v>29</v>
      </c>
      <c r="E1906" s="144" t="str">
        <f>VLOOKUP(D1906,'pomocna tabulka'!$B$2:$D$12,3,0)</f>
        <v>MIRRI SR</v>
      </c>
      <c r="F1906" s="152" t="str">
        <f>+IFERROR(VLOOKUP(VALUE(MID($B1906,11,1)),'pomocna tabulka'!$F$2:$G$7,2,0),"")</f>
        <v>Predfinancovanie</v>
      </c>
      <c r="G1906" s="22" t="s">
        <v>30</v>
      </c>
      <c r="H1906" s="112">
        <v>12342</v>
      </c>
      <c r="I1906" s="22" t="s">
        <v>31</v>
      </c>
      <c r="J1906" s="86">
        <v>1016.4</v>
      </c>
      <c r="K1906" s="123"/>
      <c r="L1906" s="88">
        <v>0</v>
      </c>
      <c r="M1906" s="59">
        <f t="shared" si="54"/>
        <v>13358.4</v>
      </c>
      <c r="N1906" s="90">
        <v>45954</v>
      </c>
      <c r="O1906" s="22" t="s">
        <v>955</v>
      </c>
    </row>
    <row r="1907" spans="2:15">
      <c r="B1907" s="31" t="s">
        <v>2712</v>
      </c>
      <c r="C1907" s="28" t="s">
        <v>1380</v>
      </c>
      <c r="D1907" s="169" t="s">
        <v>29</v>
      </c>
      <c r="E1907" s="144" t="str">
        <f>VLOOKUP(D1907,'pomocna tabulka'!$B$2:$D$12,3,0)</f>
        <v>MIRRI SR</v>
      </c>
      <c r="F1907" s="152" t="str">
        <f>+IFERROR(VLOOKUP(VALUE(MID($B1907,11,1)),'pomocna tabulka'!$F$2:$G$7,2,0),"")</f>
        <v>Predfinancovanie</v>
      </c>
      <c r="G1907" s="22" t="s">
        <v>30</v>
      </c>
      <c r="H1907" s="112">
        <v>99835.520000000004</v>
      </c>
      <c r="I1907" s="22" t="s">
        <v>31</v>
      </c>
      <c r="J1907" s="86">
        <v>8221.75</v>
      </c>
      <c r="K1907" s="123"/>
      <c r="L1907" s="88">
        <v>0</v>
      </c>
      <c r="M1907" s="59">
        <f t="shared" si="54"/>
        <v>108057.27</v>
      </c>
      <c r="N1907" s="90">
        <v>45957</v>
      </c>
      <c r="O1907" s="22" t="s">
        <v>955</v>
      </c>
    </row>
    <row r="1908" spans="2:15">
      <c r="B1908" s="31" t="s">
        <v>2713</v>
      </c>
      <c r="C1908" s="28" t="s">
        <v>377</v>
      </c>
      <c r="D1908" s="169" t="s">
        <v>19</v>
      </c>
      <c r="E1908" s="144" t="str">
        <f>VLOOKUP(D1908,'pomocna tabulka'!$B$2:$D$12,3,0)</f>
        <v>Úrad vlády SR</v>
      </c>
      <c r="F1908" s="152" t="str">
        <f>+IFERROR(VLOOKUP(VALUE(MID($B1908,11,1)),'pomocna tabulka'!$F$2:$G$7,2,0),"")</f>
        <v>Priebežná platba</v>
      </c>
      <c r="G1908" s="19" t="s">
        <v>256</v>
      </c>
      <c r="H1908" s="112">
        <v>7255.74</v>
      </c>
      <c r="I1908" s="19" t="s">
        <v>21</v>
      </c>
      <c r="J1908" s="86">
        <v>1280.42</v>
      </c>
      <c r="K1908" s="123"/>
      <c r="L1908" s="88">
        <v>0</v>
      </c>
      <c r="M1908" s="59">
        <f t="shared" si="54"/>
        <v>8536.16</v>
      </c>
      <c r="N1908" s="90">
        <v>45957</v>
      </c>
      <c r="O1908" s="22" t="s">
        <v>955</v>
      </c>
    </row>
    <row r="1909" spans="2:15" ht="30" customHeight="1">
      <c r="B1909" s="31" t="s">
        <v>2714</v>
      </c>
      <c r="C1909" s="28" t="s">
        <v>103</v>
      </c>
      <c r="D1909" s="169" t="s">
        <v>29</v>
      </c>
      <c r="E1909" s="144" t="str">
        <f>VLOOKUP(D1909,'pomocna tabulka'!$B$2:$D$12,3,0)</f>
        <v>MIRRI SR</v>
      </c>
      <c r="F1909" s="152" t="str">
        <f>+IFERROR(VLOOKUP(VALUE(MID($B1909,11,1)),'pomocna tabulka'!$F$2:$G$7,2,0),"")</f>
        <v>Priebežná platba</v>
      </c>
      <c r="G1909" s="19" t="s">
        <v>256</v>
      </c>
      <c r="H1909" s="112">
        <v>1218327.81</v>
      </c>
      <c r="I1909" s="19" t="s">
        <v>21</v>
      </c>
      <c r="J1909" s="86">
        <v>406496.57</v>
      </c>
      <c r="K1909" s="19" t="s">
        <v>1036</v>
      </c>
      <c r="L1909" s="88">
        <v>35022.769999999997</v>
      </c>
      <c r="M1909" s="59">
        <f t="shared" ref="M1909:M1927" si="55">SUM(H1909+J1909+L1909)</f>
        <v>1659847.1500000001</v>
      </c>
      <c r="N1909" s="87">
        <v>45954</v>
      </c>
      <c r="O1909" s="148" t="s">
        <v>36</v>
      </c>
    </row>
    <row r="1910" spans="2:15" ht="30" customHeight="1">
      <c r="B1910" s="31" t="s">
        <v>2715</v>
      </c>
      <c r="C1910" s="28" t="s">
        <v>118</v>
      </c>
      <c r="D1910" s="169" t="s">
        <v>29</v>
      </c>
      <c r="E1910" s="144" t="str">
        <f>VLOOKUP(D1910,'pomocna tabulka'!$B$2:$D$12,3,0)</f>
        <v>MIRRI SR</v>
      </c>
      <c r="F1910" s="152" t="str">
        <f>+IFERROR(VLOOKUP(VALUE(MID($B1910,11,1)),'pomocna tabulka'!$F$2:$G$7,2,0),"")</f>
        <v>Priebežná platba</v>
      </c>
      <c r="G1910" s="19" t="s">
        <v>30</v>
      </c>
      <c r="H1910" s="112">
        <v>89358.06</v>
      </c>
      <c r="I1910" s="19" t="s">
        <v>31</v>
      </c>
      <c r="J1910" s="86">
        <v>23706.18</v>
      </c>
      <c r="K1910" s="22"/>
      <c r="L1910" s="88">
        <v>0</v>
      </c>
      <c r="M1910" s="59">
        <f t="shared" si="55"/>
        <v>113064.23999999999</v>
      </c>
      <c r="N1910" s="87">
        <v>45957</v>
      </c>
      <c r="O1910" s="136" t="s">
        <v>36</v>
      </c>
    </row>
    <row r="1911" spans="2:15">
      <c r="B1911" s="31" t="s">
        <v>2716</v>
      </c>
      <c r="C1911" s="28" t="s">
        <v>85</v>
      </c>
      <c r="D1911" s="169" t="s">
        <v>19</v>
      </c>
      <c r="E1911" s="144" t="str">
        <f>VLOOKUP(D1911,'pomocna tabulka'!$B$2:$D$12,3,0)</f>
        <v>Úrad vlády SR</v>
      </c>
      <c r="F1911" s="152" t="str">
        <f>+IFERROR(VLOOKUP(VALUE(MID($B1911,11,1)),'pomocna tabulka'!$F$2:$G$7,2,0),"")</f>
        <v>Zálohová platba</v>
      </c>
      <c r="G1911" s="19" t="s">
        <v>256</v>
      </c>
      <c r="H1911" s="112">
        <v>95879.08</v>
      </c>
      <c r="I1911" s="19" t="s">
        <v>21</v>
      </c>
      <c r="J1911" s="86">
        <v>16919.84</v>
      </c>
      <c r="K1911" s="86"/>
      <c r="L1911" s="88">
        <v>0</v>
      </c>
      <c r="M1911" s="59">
        <f t="shared" si="55"/>
        <v>112798.92</v>
      </c>
      <c r="N1911" s="87">
        <v>45957</v>
      </c>
      <c r="O1911" s="22" t="s">
        <v>955</v>
      </c>
    </row>
    <row r="1912" spans="2:15">
      <c r="B1912" s="31" t="s">
        <v>2717</v>
      </c>
      <c r="C1912" s="28" t="s">
        <v>2594</v>
      </c>
      <c r="D1912" s="169" t="s">
        <v>314</v>
      </c>
      <c r="E1912" s="144" t="str">
        <f>VLOOKUP(D1912,'pomocna tabulka'!$B$2:$D$12,3,0)</f>
        <v xml:space="preserve">Slovenská inovačná a energetická agentúra </v>
      </c>
      <c r="F1912" s="152" t="str">
        <f>+IFERROR(VLOOKUP(VALUE(MID($B1912,11,1)),'pomocna tabulka'!$F$2:$G$7,2,0),"")</f>
        <v>Predfinancovanie</v>
      </c>
      <c r="G1912" s="22" t="s">
        <v>315</v>
      </c>
      <c r="H1912" s="112">
        <v>30816.91</v>
      </c>
      <c r="I1912" s="22" t="s">
        <v>31</v>
      </c>
      <c r="J1912" s="86">
        <v>5438.28</v>
      </c>
      <c r="K1912" s="86"/>
      <c r="L1912" s="88">
        <v>0</v>
      </c>
      <c r="M1912" s="59">
        <f t="shared" si="55"/>
        <v>36255.19</v>
      </c>
      <c r="N1912" s="87">
        <v>45957</v>
      </c>
      <c r="O1912" s="22" t="s">
        <v>955</v>
      </c>
    </row>
    <row r="1913" spans="2:15">
      <c r="B1913" s="31" t="s">
        <v>2718</v>
      </c>
      <c r="C1913" s="28" t="s">
        <v>153</v>
      </c>
      <c r="D1913" s="169" t="s">
        <v>19</v>
      </c>
      <c r="E1913" s="144" t="str">
        <f>VLOOKUP(D1913,'pomocna tabulka'!$B$2:$D$12,3,0)</f>
        <v>Úrad vlády SR</v>
      </c>
      <c r="F1913" s="152" t="str">
        <f>+IFERROR(VLOOKUP(VALUE(MID($B1913,11,1)),'pomocna tabulka'!$F$2:$G$7,2,0),"")</f>
        <v>Zálohová platba</v>
      </c>
      <c r="G1913" s="19" t="s">
        <v>256</v>
      </c>
      <c r="H1913" s="112">
        <v>25500</v>
      </c>
      <c r="I1913" s="19" t="s">
        <v>21</v>
      </c>
      <c r="J1913" s="86">
        <v>4500</v>
      </c>
      <c r="K1913" s="123"/>
      <c r="L1913" s="88">
        <v>0</v>
      </c>
      <c r="M1913" s="59">
        <f t="shared" si="55"/>
        <v>30000</v>
      </c>
      <c r="N1913" s="87">
        <v>45957</v>
      </c>
      <c r="O1913" s="22" t="s">
        <v>955</v>
      </c>
    </row>
    <row r="1914" spans="2:15">
      <c r="B1914" s="31" t="s">
        <v>2719</v>
      </c>
      <c r="C1914" s="28" t="s">
        <v>847</v>
      </c>
      <c r="D1914" s="169" t="s">
        <v>314</v>
      </c>
      <c r="E1914" s="144" t="str">
        <f>VLOOKUP(D1914,'pomocna tabulka'!$B$2:$D$12,3,0)</f>
        <v xml:space="preserve">Slovenská inovačná a energetická agentúra </v>
      </c>
      <c r="F1914" s="152" t="str">
        <f>+IFERROR(VLOOKUP(VALUE(MID($B1914,11,1)),'pomocna tabulka'!$F$2:$G$7,2,0),"")</f>
        <v>Predfinancovanie</v>
      </c>
      <c r="G1914" s="19" t="s">
        <v>315</v>
      </c>
      <c r="H1914" s="112">
        <v>128718.01</v>
      </c>
      <c r="I1914" s="19" t="s">
        <v>31</v>
      </c>
      <c r="J1914" s="86">
        <v>22714.94</v>
      </c>
      <c r="K1914" s="123"/>
      <c r="L1914" s="88">
        <v>0</v>
      </c>
      <c r="M1914" s="59">
        <f t="shared" si="55"/>
        <v>151432.94999999998</v>
      </c>
      <c r="N1914" s="87">
        <v>45957</v>
      </c>
      <c r="O1914" s="22" t="s">
        <v>955</v>
      </c>
    </row>
    <row r="1915" spans="2:15">
      <c r="B1915" s="31" t="s">
        <v>2720</v>
      </c>
      <c r="C1915" s="28" t="s">
        <v>2721</v>
      </c>
      <c r="D1915" s="169" t="s">
        <v>314</v>
      </c>
      <c r="E1915" s="144" t="str">
        <f>VLOOKUP(D1915,'pomocna tabulka'!$B$2:$D$12,3,0)</f>
        <v xml:space="preserve">Slovenská inovačná a energetická agentúra </v>
      </c>
      <c r="F1915" s="152" t="str">
        <f>+IFERROR(VLOOKUP(VALUE(MID($B1915,11,1)),'pomocna tabulka'!$F$2:$G$7,2,0),"")</f>
        <v>Predfinancovanie</v>
      </c>
      <c r="G1915" s="19" t="s">
        <v>315</v>
      </c>
      <c r="H1915" s="112">
        <v>127348.72</v>
      </c>
      <c r="I1915" s="19" t="s">
        <v>31</v>
      </c>
      <c r="J1915" s="86">
        <v>22473.3</v>
      </c>
      <c r="K1915" s="123"/>
      <c r="L1915" s="88">
        <v>0</v>
      </c>
      <c r="M1915" s="59">
        <f t="shared" si="55"/>
        <v>149822.01999999999</v>
      </c>
      <c r="N1915" s="87">
        <v>45957</v>
      </c>
      <c r="O1915" s="22" t="s">
        <v>955</v>
      </c>
    </row>
    <row r="1916" spans="2:15">
      <c r="B1916" s="31" t="s">
        <v>2722</v>
      </c>
      <c r="C1916" s="28" t="s">
        <v>421</v>
      </c>
      <c r="D1916" s="169" t="s">
        <v>29</v>
      </c>
      <c r="E1916" s="144" t="str">
        <f>VLOOKUP(D1916,'pomocna tabulka'!$B$2:$D$12,3,0)</f>
        <v>MIRRI SR</v>
      </c>
      <c r="F1916" s="152" t="str">
        <f>+IFERROR(VLOOKUP(VALUE(MID($B1916,11,1)),'pomocna tabulka'!$F$2:$G$7,2,0),"")</f>
        <v>Predfinancovanie</v>
      </c>
      <c r="G1916" s="22" t="s">
        <v>30</v>
      </c>
      <c r="H1916" s="112">
        <v>52843.22</v>
      </c>
      <c r="I1916" s="22" t="s">
        <v>31</v>
      </c>
      <c r="J1916" s="86">
        <v>4351.79</v>
      </c>
      <c r="K1916" s="123"/>
      <c r="L1916" s="88">
        <v>0</v>
      </c>
      <c r="M1916" s="59">
        <f t="shared" si="55"/>
        <v>57195.01</v>
      </c>
      <c r="N1916" s="87">
        <v>45958</v>
      </c>
      <c r="O1916" s="22" t="s">
        <v>955</v>
      </c>
    </row>
    <row r="1917" spans="2:15">
      <c r="B1917" s="31" t="s">
        <v>2723</v>
      </c>
      <c r="C1917" s="28" t="s">
        <v>2138</v>
      </c>
      <c r="D1917" s="169" t="s">
        <v>29</v>
      </c>
      <c r="E1917" s="144" t="str">
        <f>VLOOKUP(D1917,'pomocna tabulka'!$B$2:$D$12,3,0)</f>
        <v>MIRRI SR</v>
      </c>
      <c r="F1917" s="152" t="str">
        <f>+IFERROR(VLOOKUP(VALUE(MID($B1917,11,1)),'pomocna tabulka'!$F$2:$G$7,2,0),"")</f>
        <v>Priebežná platba</v>
      </c>
      <c r="G1917" s="22" t="s">
        <v>30</v>
      </c>
      <c r="H1917" s="112">
        <v>46342.46</v>
      </c>
      <c r="I1917" s="22" t="s">
        <v>31</v>
      </c>
      <c r="J1917" s="86">
        <v>10159.16</v>
      </c>
      <c r="K1917" s="22" t="s">
        <v>65</v>
      </c>
      <c r="L1917" s="86">
        <v>4466.58</v>
      </c>
      <c r="M1917" s="59">
        <f t="shared" si="55"/>
        <v>60968.2</v>
      </c>
      <c r="N1917" s="87">
        <v>45958</v>
      </c>
      <c r="O1917" s="22" t="s">
        <v>955</v>
      </c>
    </row>
    <row r="1918" spans="2:15">
      <c r="B1918" s="31" t="s">
        <v>2724</v>
      </c>
      <c r="C1918" s="28" t="s">
        <v>2725</v>
      </c>
      <c r="D1918" s="169" t="s">
        <v>29</v>
      </c>
      <c r="E1918" s="144" t="str">
        <f>VLOOKUP(D1918,'pomocna tabulka'!$B$2:$D$12,3,0)</f>
        <v>MIRRI SR</v>
      </c>
      <c r="F1918" s="152" t="str">
        <f>+IFERROR(VLOOKUP(VALUE(MID($B1918,11,1)),'pomocna tabulka'!$F$2:$G$7,2,0),"")</f>
        <v>Priebežná platba</v>
      </c>
      <c r="G1918" s="22" t="s">
        <v>30</v>
      </c>
      <c r="H1918" s="112">
        <v>12193.67</v>
      </c>
      <c r="I1918" s="22" t="s">
        <v>31</v>
      </c>
      <c r="J1918" s="86">
        <v>1004.18</v>
      </c>
      <c r="K1918" s="123"/>
      <c r="L1918" s="88">
        <v>0</v>
      </c>
      <c r="M1918" s="59">
        <f t="shared" si="55"/>
        <v>13197.85</v>
      </c>
      <c r="N1918" s="87">
        <v>45958</v>
      </c>
      <c r="O1918" s="22" t="s">
        <v>955</v>
      </c>
    </row>
    <row r="1919" spans="2:15">
      <c r="B1919" s="31" t="s">
        <v>2726</v>
      </c>
      <c r="C1919" s="28" t="s">
        <v>404</v>
      </c>
      <c r="D1919" s="169" t="s">
        <v>19</v>
      </c>
      <c r="E1919" s="144" t="str">
        <f>VLOOKUP(D1919,'pomocna tabulka'!$B$2:$D$12,3,0)</f>
        <v>Úrad vlády SR</v>
      </c>
      <c r="F1919" s="152" t="str">
        <f>+IFERROR(VLOOKUP(VALUE(MID($B1919,11,1)),'pomocna tabulka'!$F$2:$G$7,2,0),"")</f>
        <v>Priebežná platba</v>
      </c>
      <c r="G1919" s="19" t="s">
        <v>256</v>
      </c>
      <c r="H1919" s="112">
        <v>9707.4699999999993</v>
      </c>
      <c r="I1919" s="19" t="s">
        <v>21</v>
      </c>
      <c r="J1919" s="86">
        <v>1713.08</v>
      </c>
      <c r="K1919" s="123"/>
      <c r="L1919" s="88">
        <v>0</v>
      </c>
      <c r="M1919" s="59">
        <f t="shared" si="55"/>
        <v>11420.55</v>
      </c>
      <c r="N1919" s="87">
        <v>45958</v>
      </c>
      <c r="O1919" s="22" t="s">
        <v>955</v>
      </c>
    </row>
    <row r="1920" spans="2:15">
      <c r="B1920" s="31" t="s">
        <v>2727</v>
      </c>
      <c r="C1920" s="28" t="s">
        <v>299</v>
      </c>
      <c r="D1920" s="169" t="s">
        <v>19</v>
      </c>
      <c r="E1920" s="144" t="str">
        <f>VLOOKUP(D1920,'pomocna tabulka'!$B$2:$D$12,3,0)</f>
        <v>Úrad vlády SR</v>
      </c>
      <c r="F1920" s="152" t="str">
        <f>+IFERROR(VLOOKUP(VALUE(MID($B1920,11,1)),'pomocna tabulka'!$F$2:$G$7,2,0),"")</f>
        <v>Priebežná platba</v>
      </c>
      <c r="G1920" s="19" t="s">
        <v>256</v>
      </c>
      <c r="H1920" s="112">
        <v>18315.009999999998</v>
      </c>
      <c r="I1920" s="19" t="s">
        <v>21</v>
      </c>
      <c r="J1920" s="86">
        <v>3232.06</v>
      </c>
      <c r="K1920" s="123"/>
      <c r="L1920" s="88">
        <v>0</v>
      </c>
      <c r="M1920" s="59">
        <f t="shared" si="55"/>
        <v>21547.07</v>
      </c>
      <c r="N1920" s="87">
        <v>45958</v>
      </c>
      <c r="O1920" s="22" t="s">
        <v>955</v>
      </c>
    </row>
    <row r="1921" spans="2:17">
      <c r="B1921" s="31" t="s">
        <v>2728</v>
      </c>
      <c r="C1921" s="28" t="s">
        <v>1871</v>
      </c>
      <c r="D1921" s="169" t="s">
        <v>19</v>
      </c>
      <c r="E1921" s="144" t="str">
        <f>VLOOKUP(D1921,'pomocna tabulka'!$B$2:$D$12,3,0)</f>
        <v>Úrad vlády SR</v>
      </c>
      <c r="F1921" s="152" t="str">
        <f>+IFERROR(VLOOKUP(VALUE(MID($B1921,11,1)),'pomocna tabulka'!$F$2:$G$7,2,0),"")</f>
        <v>Priebežná platba</v>
      </c>
      <c r="G1921" s="19" t="s">
        <v>256</v>
      </c>
      <c r="H1921" s="112">
        <v>4903.32</v>
      </c>
      <c r="I1921" s="19" t="s">
        <v>21</v>
      </c>
      <c r="J1921" s="86">
        <v>865.29</v>
      </c>
      <c r="K1921" s="123"/>
      <c r="L1921" s="88">
        <v>0</v>
      </c>
      <c r="M1921" s="59">
        <f t="shared" si="55"/>
        <v>5768.61</v>
      </c>
      <c r="N1921" s="87">
        <v>45958</v>
      </c>
      <c r="O1921" s="22" t="s">
        <v>955</v>
      </c>
    </row>
    <row r="1922" spans="2:17">
      <c r="B1922" s="31" t="s">
        <v>2729</v>
      </c>
      <c r="C1922" s="28" t="s">
        <v>1168</v>
      </c>
      <c r="D1922" s="169" t="s">
        <v>19</v>
      </c>
      <c r="E1922" s="144" t="str">
        <f>VLOOKUP(D1922,'pomocna tabulka'!$B$2:$D$12,3,0)</f>
        <v>Úrad vlády SR</v>
      </c>
      <c r="F1922" s="152" t="str">
        <f>+IFERROR(VLOOKUP(VALUE(MID($B1922,11,1)),'pomocna tabulka'!$F$2:$G$7,2,0),"")</f>
        <v>Zálohová platba</v>
      </c>
      <c r="G1922" s="19" t="s">
        <v>256</v>
      </c>
      <c r="H1922" s="112">
        <v>22100</v>
      </c>
      <c r="I1922" s="19" t="s">
        <v>21</v>
      </c>
      <c r="J1922" s="86">
        <v>3900</v>
      </c>
      <c r="K1922" s="123"/>
      <c r="L1922" s="185">
        <v>0</v>
      </c>
      <c r="M1922" s="59">
        <f t="shared" si="55"/>
        <v>26000</v>
      </c>
      <c r="N1922" s="87">
        <v>45958</v>
      </c>
      <c r="O1922" s="22" t="s">
        <v>955</v>
      </c>
    </row>
    <row r="1923" spans="2:17">
      <c r="B1923" s="31" t="s">
        <v>2730</v>
      </c>
      <c r="C1923" s="28" t="s">
        <v>134</v>
      </c>
      <c r="D1923" s="169" t="s">
        <v>19</v>
      </c>
      <c r="E1923" s="144" t="str">
        <f>VLOOKUP(D1923,'pomocna tabulka'!$B$2:$D$12,3,0)</f>
        <v>Úrad vlády SR</v>
      </c>
      <c r="F1923" s="152" t="str">
        <f>+IFERROR(VLOOKUP(VALUE(MID($B1923,11,1)),'pomocna tabulka'!$F$2:$G$7,2,0),"")</f>
        <v>Priebežná platba</v>
      </c>
      <c r="G1923" s="19" t="s">
        <v>256</v>
      </c>
      <c r="H1923" s="112">
        <v>27958.26</v>
      </c>
      <c r="I1923" s="19" t="s">
        <v>21</v>
      </c>
      <c r="J1923" s="86">
        <v>4933.8100000000004</v>
      </c>
      <c r="K1923" s="123"/>
      <c r="L1923" s="88">
        <v>0</v>
      </c>
      <c r="M1923" s="59">
        <f t="shared" si="55"/>
        <v>32892.07</v>
      </c>
      <c r="N1923" s="87">
        <v>45959</v>
      </c>
      <c r="O1923" s="22" t="s">
        <v>955</v>
      </c>
    </row>
    <row r="1924" spans="2:17">
      <c r="B1924" s="31" t="s">
        <v>2731</v>
      </c>
      <c r="C1924" s="28" t="s">
        <v>2446</v>
      </c>
      <c r="D1924" s="19" t="s">
        <v>29</v>
      </c>
      <c r="E1924" s="144" t="str">
        <f>VLOOKUP(D1924,'pomocna tabulka'!$B$2:$D$12,3,0)</f>
        <v>MIRRI SR</v>
      </c>
      <c r="F1924" s="152" t="str">
        <f>+IFERROR(VLOOKUP(VALUE(MID($B1924,11,1)),'pomocna tabulka'!$F$2:$G$7,2,0),"")</f>
        <v>Predfinancovanie</v>
      </c>
      <c r="G1924" s="19" t="s">
        <v>30</v>
      </c>
      <c r="H1924" s="112">
        <v>115994.96</v>
      </c>
      <c r="I1924" s="19" t="s">
        <v>31</v>
      </c>
      <c r="J1924" s="86">
        <v>9552.5300000000007</v>
      </c>
      <c r="K1924" s="123"/>
      <c r="L1924" s="88">
        <v>0</v>
      </c>
      <c r="M1924" s="59">
        <f t="shared" si="55"/>
        <v>125547.49</v>
      </c>
      <c r="N1924" s="87">
        <v>45958</v>
      </c>
      <c r="O1924" s="22" t="s">
        <v>955</v>
      </c>
    </row>
    <row r="1925" spans="2:17">
      <c r="B1925" s="31" t="s">
        <v>2732</v>
      </c>
      <c r="C1925" s="28" t="s">
        <v>140</v>
      </c>
      <c r="D1925" s="19" t="s">
        <v>19</v>
      </c>
      <c r="E1925" s="144" t="str">
        <f>VLOOKUP(D1925,'pomocna tabulka'!$B$2:$D$12,3,0)</f>
        <v>Úrad vlády SR</v>
      </c>
      <c r="F1925" s="152" t="str">
        <f>+IFERROR(VLOOKUP(VALUE(MID($B1925,11,1)),'pomocna tabulka'!$F$2:$G$7,2,0),"")</f>
        <v>Priebežná platba</v>
      </c>
      <c r="G1925" s="19" t="s">
        <v>256</v>
      </c>
      <c r="H1925" s="112">
        <v>19613.12</v>
      </c>
      <c r="I1925" s="19" t="s">
        <v>21</v>
      </c>
      <c r="J1925" s="86">
        <v>3461.14</v>
      </c>
      <c r="K1925" s="123"/>
      <c r="L1925" s="88">
        <v>0</v>
      </c>
      <c r="M1925" s="59">
        <f t="shared" si="55"/>
        <v>23074.26</v>
      </c>
      <c r="N1925" s="87">
        <v>45958</v>
      </c>
      <c r="O1925" s="22" t="s">
        <v>955</v>
      </c>
    </row>
    <row r="1926" spans="2:17">
      <c r="B1926" s="31" t="s">
        <v>2733</v>
      </c>
      <c r="C1926" s="28" t="s">
        <v>436</v>
      </c>
      <c r="D1926" s="19" t="s">
        <v>19</v>
      </c>
      <c r="E1926" s="144" t="str">
        <f>VLOOKUP(D1926,'pomocna tabulka'!$B$2:$D$12,3,0)</f>
        <v>Úrad vlády SR</v>
      </c>
      <c r="F1926" s="152" t="str">
        <f>+IFERROR(VLOOKUP(VALUE(MID($B1926,11,1)),'pomocna tabulka'!$F$2:$G$7,2,0),"")</f>
        <v>Priebežná platba</v>
      </c>
      <c r="G1926" s="19" t="s">
        <v>256</v>
      </c>
      <c r="H1926" s="112">
        <v>4853.6899999999996</v>
      </c>
      <c r="I1926" s="19" t="s">
        <v>21</v>
      </c>
      <c r="J1926" s="86">
        <v>856.53</v>
      </c>
      <c r="K1926" s="123"/>
      <c r="L1926" s="88">
        <v>0</v>
      </c>
      <c r="M1926" s="59">
        <f t="shared" si="55"/>
        <v>5710.2199999999993</v>
      </c>
      <c r="N1926" s="87">
        <v>45958</v>
      </c>
      <c r="O1926" s="22" t="s">
        <v>955</v>
      </c>
      <c r="Q1926" s="31"/>
    </row>
    <row r="1927" spans="2:17">
      <c r="B1927" s="31" t="s">
        <v>2734</v>
      </c>
      <c r="C1927" s="28" t="s">
        <v>410</v>
      </c>
      <c r="D1927" s="19" t="s">
        <v>19</v>
      </c>
      <c r="E1927" s="144" t="str">
        <f>VLOOKUP(D1927,'pomocna tabulka'!$B$2:$D$12,3,0)</f>
        <v>Úrad vlády SR</v>
      </c>
      <c r="F1927" s="152" t="str">
        <f>+IFERROR(VLOOKUP(VALUE(MID($B1927,11,1)),'pomocna tabulka'!$F$2:$G$7,2,0),"")</f>
        <v>Priebežná platba</v>
      </c>
      <c r="G1927" s="19" t="s">
        <v>256</v>
      </c>
      <c r="H1927" s="112">
        <v>4903.28</v>
      </c>
      <c r="I1927" s="19" t="s">
        <v>21</v>
      </c>
      <c r="J1927" s="86">
        <v>865.28</v>
      </c>
      <c r="K1927" s="123"/>
      <c r="L1927" s="185">
        <v>0</v>
      </c>
      <c r="M1927" s="59">
        <f t="shared" si="55"/>
        <v>5768.5599999999995</v>
      </c>
      <c r="N1927" s="87">
        <v>45958</v>
      </c>
      <c r="O1927" s="22" t="s">
        <v>955</v>
      </c>
    </row>
    <row r="1928" spans="2:17">
      <c r="B1928" s="31" t="s">
        <v>2735</v>
      </c>
      <c r="C1928" s="28" t="s">
        <v>334</v>
      </c>
      <c r="D1928" s="19" t="s">
        <v>19</v>
      </c>
      <c r="E1928" s="144" t="str">
        <f>VLOOKUP(D1928,'pomocna tabulka'!$B$2:$D$12,3,0)</f>
        <v>Úrad vlády SR</v>
      </c>
      <c r="F1928" s="152" t="str">
        <f>+IFERROR(VLOOKUP(VALUE(MID($B1928,11,1)),'pomocna tabulka'!$F$2:$G$7,2,0),"")</f>
        <v>Priebežná platba</v>
      </c>
      <c r="G1928" s="19" t="s">
        <v>256</v>
      </c>
      <c r="H1928" s="112">
        <v>14497.87</v>
      </c>
      <c r="I1928" s="34" t="s">
        <v>21</v>
      </c>
      <c r="J1928" s="88">
        <v>2558.4499999999998</v>
      </c>
      <c r="K1928" s="12"/>
      <c r="L1928" s="88">
        <v>0</v>
      </c>
      <c r="M1928" s="59">
        <f t="shared" ref="M1928:M1952" si="56">SUM(H1928+J1928+L1928)</f>
        <v>17056.32</v>
      </c>
      <c r="N1928" s="87">
        <v>45959</v>
      </c>
      <c r="O1928" s="22" t="s">
        <v>955</v>
      </c>
    </row>
    <row r="1929" spans="2:17">
      <c r="B1929" s="31" t="s">
        <v>2736</v>
      </c>
      <c r="C1929" s="28" t="s">
        <v>1654</v>
      </c>
      <c r="D1929" s="19" t="s">
        <v>29</v>
      </c>
      <c r="E1929" s="144" t="str">
        <f>VLOOKUP(D1929,'pomocna tabulka'!$B$2:$D$12,3,0)</f>
        <v>MIRRI SR</v>
      </c>
      <c r="F1929" s="152" t="str">
        <f>+IFERROR(VLOOKUP(VALUE(MID($B1929,11,1)),'pomocna tabulka'!$F$2:$G$7,2,0),"")</f>
        <v>Priebežná platba</v>
      </c>
      <c r="G1929" s="19" t="s">
        <v>30</v>
      </c>
      <c r="H1929" s="112">
        <v>48222.34</v>
      </c>
      <c r="I1929" s="19" t="s">
        <v>31</v>
      </c>
      <c r="J1929" s="168">
        <v>10571.27</v>
      </c>
      <c r="K1929" s="22" t="s">
        <v>65</v>
      </c>
      <c r="L1929" s="88">
        <v>4647.7700000000004</v>
      </c>
      <c r="M1929" s="59">
        <f t="shared" si="56"/>
        <v>63441.380000000005</v>
      </c>
      <c r="N1929" s="87">
        <v>45959</v>
      </c>
      <c r="O1929" s="22" t="s">
        <v>955</v>
      </c>
    </row>
    <row r="1930" spans="2:17">
      <c r="B1930" s="31" t="s">
        <v>2737</v>
      </c>
      <c r="C1930" s="28" t="s">
        <v>450</v>
      </c>
      <c r="D1930" s="19" t="s">
        <v>19</v>
      </c>
      <c r="E1930" s="144" t="str">
        <f>VLOOKUP(D1930,'pomocna tabulka'!$B$2:$D$12,3,0)</f>
        <v>Úrad vlády SR</v>
      </c>
      <c r="F1930" s="152" t="str">
        <f>+IFERROR(VLOOKUP(VALUE(MID($B1930,11,1)),'pomocna tabulka'!$F$2:$G$7,2,0),"")</f>
        <v>Priebežná platba</v>
      </c>
      <c r="G1930" s="19" t="s">
        <v>256</v>
      </c>
      <c r="H1930" s="112">
        <v>4290.3900000000003</v>
      </c>
      <c r="I1930" s="34" t="s">
        <v>21</v>
      </c>
      <c r="J1930" s="86">
        <v>757.13</v>
      </c>
      <c r="K1930" s="123"/>
      <c r="L1930" s="88">
        <v>0</v>
      </c>
      <c r="M1930" s="59">
        <f t="shared" si="56"/>
        <v>5047.5200000000004</v>
      </c>
      <c r="N1930" s="87">
        <v>45959</v>
      </c>
      <c r="O1930" s="22" t="s">
        <v>955</v>
      </c>
    </row>
    <row r="1931" spans="2:17">
      <c r="B1931" s="31" t="s">
        <v>2738</v>
      </c>
      <c r="C1931" s="28" t="s">
        <v>243</v>
      </c>
      <c r="D1931" s="19" t="s">
        <v>19</v>
      </c>
      <c r="E1931" s="144" t="str">
        <f>VLOOKUP(D1931,'pomocna tabulka'!$B$2:$D$12,3,0)</f>
        <v>Úrad vlády SR</v>
      </c>
      <c r="F1931" s="152" t="str">
        <f>+IFERROR(VLOOKUP(VALUE(MID($B1931,11,1)),'pomocna tabulka'!$F$2:$G$7,2,0),"")</f>
        <v>Priebežná platba</v>
      </c>
      <c r="G1931" s="19" t="s">
        <v>256</v>
      </c>
      <c r="H1931" s="112">
        <v>4853.6899999999996</v>
      </c>
      <c r="I1931" s="34" t="s">
        <v>21</v>
      </c>
      <c r="J1931" s="86">
        <v>856.53</v>
      </c>
      <c r="K1931" s="123"/>
      <c r="L1931" s="88">
        <v>0</v>
      </c>
      <c r="M1931" s="59">
        <f t="shared" si="56"/>
        <v>5710.2199999999993</v>
      </c>
      <c r="N1931" s="87">
        <v>45959</v>
      </c>
      <c r="O1931" s="22" t="s">
        <v>955</v>
      </c>
    </row>
    <row r="1932" spans="2:17">
      <c r="B1932" s="31" t="s">
        <v>2739</v>
      </c>
      <c r="C1932" s="28" t="s">
        <v>67</v>
      </c>
      <c r="D1932" s="19" t="s">
        <v>19</v>
      </c>
      <c r="E1932" s="144" t="str">
        <f>VLOOKUP(D1932,'pomocna tabulka'!$B$2:$D$12,3,0)</f>
        <v>Úrad vlády SR</v>
      </c>
      <c r="F1932" s="152" t="str">
        <f>+IFERROR(VLOOKUP(VALUE(MID($B1932,11,1)),'pomocna tabulka'!$F$2:$G$7,2,0),"")</f>
        <v>Priebežná platba</v>
      </c>
      <c r="G1932" s="19" t="s">
        <v>256</v>
      </c>
      <c r="H1932" s="112">
        <v>4903.28</v>
      </c>
      <c r="I1932" s="34" t="s">
        <v>21</v>
      </c>
      <c r="J1932" s="86">
        <v>865.28</v>
      </c>
      <c r="K1932" s="123"/>
      <c r="L1932" s="88">
        <v>0</v>
      </c>
      <c r="M1932" s="59">
        <f t="shared" si="56"/>
        <v>5768.5599999999995</v>
      </c>
      <c r="N1932" s="87">
        <v>45959</v>
      </c>
      <c r="O1932" s="22" t="s">
        <v>955</v>
      </c>
    </row>
    <row r="1933" spans="2:17">
      <c r="B1933" s="31" t="s">
        <v>2740</v>
      </c>
      <c r="C1933" s="28" t="s">
        <v>203</v>
      </c>
      <c r="D1933" s="19" t="s">
        <v>19</v>
      </c>
      <c r="E1933" s="144" t="str">
        <f>VLOOKUP(D1933,'pomocna tabulka'!$B$2:$D$12,3,0)</f>
        <v>Úrad vlády SR</v>
      </c>
      <c r="F1933" s="152" t="str">
        <f>+IFERROR(VLOOKUP(VALUE(MID($B1933,11,1)),'pomocna tabulka'!$F$2:$G$7,2,0),"")</f>
        <v>Priebežná platba</v>
      </c>
      <c r="G1933" s="19" t="s">
        <v>256</v>
      </c>
      <c r="H1933" s="112">
        <v>8532.8700000000008</v>
      </c>
      <c r="I1933" s="34" t="s">
        <v>21</v>
      </c>
      <c r="J1933" s="86">
        <v>1505.8</v>
      </c>
      <c r="K1933" s="123"/>
      <c r="L1933" s="88">
        <v>0</v>
      </c>
      <c r="M1933" s="59">
        <f t="shared" si="56"/>
        <v>10038.67</v>
      </c>
      <c r="N1933" s="87">
        <v>45959</v>
      </c>
      <c r="O1933" s="22" t="s">
        <v>955</v>
      </c>
    </row>
    <row r="1934" spans="2:17">
      <c r="B1934" s="31" t="s">
        <v>2741</v>
      </c>
      <c r="C1934" s="28" t="s">
        <v>219</v>
      </c>
      <c r="D1934" s="19" t="s">
        <v>19</v>
      </c>
      <c r="E1934" s="144" t="str">
        <f>VLOOKUP(D1934,'pomocna tabulka'!$B$2:$D$12,3,0)</f>
        <v>Úrad vlády SR</v>
      </c>
      <c r="F1934" s="152" t="str">
        <f>+IFERROR(VLOOKUP(VALUE(MID($B1934,11,1)),'pomocna tabulka'!$F$2:$G$7,2,0),"")</f>
        <v>Priebežná platba</v>
      </c>
      <c r="G1934" s="19" t="s">
        <v>256</v>
      </c>
      <c r="H1934" s="112">
        <v>14709.96</v>
      </c>
      <c r="I1934" s="34" t="s">
        <v>21</v>
      </c>
      <c r="J1934" s="86">
        <v>2595.88</v>
      </c>
      <c r="K1934" s="123"/>
      <c r="L1934" s="88">
        <v>0</v>
      </c>
      <c r="M1934" s="59">
        <f t="shared" si="56"/>
        <v>17305.84</v>
      </c>
      <c r="N1934" s="87">
        <v>45959</v>
      </c>
      <c r="O1934" s="22" t="s">
        <v>955</v>
      </c>
    </row>
    <row r="1935" spans="2:17">
      <c r="B1935" s="31" t="s">
        <v>2742</v>
      </c>
      <c r="C1935" s="28" t="s">
        <v>404</v>
      </c>
      <c r="D1935" s="19" t="s">
        <v>29</v>
      </c>
      <c r="E1935" s="144" t="str">
        <f>VLOOKUP(D1935,'pomocna tabulka'!$B$2:$D$12,3,0)</f>
        <v>MIRRI SR</v>
      </c>
      <c r="F1935" s="152" t="str">
        <f>+IFERROR(VLOOKUP(VALUE(MID($B1935,11,1)),'pomocna tabulka'!$F$2:$G$7,2,0),"")</f>
        <v>Priebežná platba</v>
      </c>
      <c r="G1935" s="19" t="s">
        <v>30</v>
      </c>
      <c r="H1935" s="112">
        <v>3777.19</v>
      </c>
      <c r="I1935" s="34" t="s">
        <v>31</v>
      </c>
      <c r="J1935" s="86">
        <v>311.06</v>
      </c>
      <c r="K1935" s="123"/>
      <c r="L1935" s="88">
        <v>0</v>
      </c>
      <c r="M1935" s="59">
        <f t="shared" si="56"/>
        <v>4088.25</v>
      </c>
      <c r="N1935" s="87">
        <v>45959</v>
      </c>
      <c r="O1935" s="22" t="s">
        <v>955</v>
      </c>
    </row>
    <row r="1936" spans="2:17">
      <c r="B1936" s="31" t="s">
        <v>2743</v>
      </c>
      <c r="C1936" s="28" t="s">
        <v>2055</v>
      </c>
      <c r="D1936" s="19" t="s">
        <v>29</v>
      </c>
      <c r="E1936" s="144" t="str">
        <f>VLOOKUP(D1936,'pomocna tabulka'!$B$2:$D$12,3,0)</f>
        <v>MIRRI SR</v>
      </c>
      <c r="F1936" s="152" t="str">
        <f>+IFERROR(VLOOKUP(VALUE(MID($B1936,11,1)),'pomocna tabulka'!$F$2:$G$7,2,0),"")</f>
        <v>Priebežná platba</v>
      </c>
      <c r="G1936" s="19" t="s">
        <v>30</v>
      </c>
      <c r="H1936" s="112">
        <v>12367.5</v>
      </c>
      <c r="I1936" s="34" t="s">
        <v>31</v>
      </c>
      <c r="J1936" s="86">
        <v>1018.5</v>
      </c>
      <c r="K1936" s="123"/>
      <c r="L1936" s="88">
        <v>0</v>
      </c>
      <c r="M1936" s="59">
        <f t="shared" si="56"/>
        <v>13386</v>
      </c>
      <c r="N1936" s="87">
        <v>45959</v>
      </c>
      <c r="O1936" s="22" t="s">
        <v>955</v>
      </c>
    </row>
    <row r="1937" spans="2:15">
      <c r="B1937" s="31" t="s">
        <v>2744</v>
      </c>
      <c r="C1937" s="28" t="s">
        <v>2050</v>
      </c>
      <c r="D1937" s="19" t="s">
        <v>19</v>
      </c>
      <c r="E1937" s="144" t="str">
        <f>VLOOKUP(D1937,'pomocna tabulka'!$B$2:$D$12,3,0)</f>
        <v>Úrad vlády SR</v>
      </c>
      <c r="F1937" s="152" t="str">
        <f>+IFERROR(VLOOKUP(VALUE(MID($B1937,11,1)),'pomocna tabulka'!$F$2:$G$7,2,0),"")</f>
        <v>Priebežná platba</v>
      </c>
      <c r="G1937" s="19" t="s">
        <v>315</v>
      </c>
      <c r="H1937" s="112">
        <v>15461.5</v>
      </c>
      <c r="I1937" s="19" t="s">
        <v>316</v>
      </c>
      <c r="J1937" s="86">
        <v>2728.5</v>
      </c>
      <c r="K1937" s="123"/>
      <c r="L1937" s="88">
        <v>0</v>
      </c>
      <c r="M1937" s="59">
        <f t="shared" si="56"/>
        <v>18190</v>
      </c>
      <c r="N1937" s="87">
        <v>45959</v>
      </c>
      <c r="O1937" s="22" t="s">
        <v>955</v>
      </c>
    </row>
    <row r="1938" spans="2:15">
      <c r="B1938" s="31" t="s">
        <v>2745</v>
      </c>
      <c r="C1938" s="28" t="s">
        <v>2746</v>
      </c>
      <c r="D1938" s="169" t="s">
        <v>314</v>
      </c>
      <c r="E1938" s="144" t="str">
        <f>VLOOKUP(D1938,'pomocna tabulka'!$B$2:$D$12,3,0)</f>
        <v xml:space="preserve">Slovenská inovačná a energetická agentúra </v>
      </c>
      <c r="F1938" s="152" t="str">
        <f>+IFERROR(VLOOKUP(VALUE(MID($B1938,11,1)),'pomocna tabulka'!$F$2:$G$7,2,0),"")</f>
        <v>Predfinancovanie</v>
      </c>
      <c r="G1938" s="19" t="s">
        <v>315</v>
      </c>
      <c r="H1938" s="112">
        <v>116977.77</v>
      </c>
      <c r="I1938" s="34" t="s">
        <v>31</v>
      </c>
      <c r="J1938" s="86">
        <v>20643.14</v>
      </c>
      <c r="K1938" s="123"/>
      <c r="L1938" s="88">
        <v>0</v>
      </c>
      <c r="M1938" s="59">
        <f t="shared" si="56"/>
        <v>137620.91</v>
      </c>
      <c r="N1938" s="87">
        <v>45959</v>
      </c>
      <c r="O1938" s="22" t="s">
        <v>955</v>
      </c>
    </row>
    <row r="1939" spans="2:15">
      <c r="B1939" s="31" t="s">
        <v>2747</v>
      </c>
      <c r="C1939" s="28" t="s">
        <v>1959</v>
      </c>
      <c r="D1939" s="19" t="s">
        <v>19</v>
      </c>
      <c r="E1939" s="144" t="str">
        <f>VLOOKUP(D1939,'pomocna tabulka'!$B$2:$D$12,3,0)</f>
        <v>Úrad vlády SR</v>
      </c>
      <c r="F1939" s="152" t="str">
        <f>+IFERROR(VLOOKUP(VALUE(MID($B1939,11,1)),'pomocna tabulka'!$F$2:$G$7,2,0),"")</f>
        <v>Zálohová platba</v>
      </c>
      <c r="G1939" s="19" t="s">
        <v>256</v>
      </c>
      <c r="H1939" s="112">
        <v>33915</v>
      </c>
      <c r="I1939" s="34" t="s">
        <v>21</v>
      </c>
      <c r="J1939" s="86">
        <v>5985</v>
      </c>
      <c r="K1939" s="123"/>
      <c r="L1939" s="88">
        <v>0</v>
      </c>
      <c r="M1939" s="59">
        <f t="shared" si="56"/>
        <v>39900</v>
      </c>
      <c r="N1939" s="87">
        <v>45959</v>
      </c>
      <c r="O1939" s="22" t="s">
        <v>955</v>
      </c>
    </row>
    <row r="1940" spans="2:15">
      <c r="B1940" s="31" t="s">
        <v>2748</v>
      </c>
      <c r="C1940" s="28" t="s">
        <v>2749</v>
      </c>
      <c r="D1940" s="19" t="s">
        <v>19</v>
      </c>
      <c r="E1940" s="144" t="str">
        <f>VLOOKUP(D1940,'pomocna tabulka'!$B$2:$D$12,3,0)</f>
        <v>Úrad vlády SR</v>
      </c>
      <c r="F1940" s="152" t="str">
        <f>+IFERROR(VLOOKUP(VALUE(MID($B1940,11,1)),'pomocna tabulka'!$F$2:$G$7,2,0),"")</f>
        <v>Zálohová platba</v>
      </c>
      <c r="G1940" s="19" t="s">
        <v>256</v>
      </c>
      <c r="H1940" s="112">
        <v>40800</v>
      </c>
      <c r="I1940" s="34" t="s">
        <v>21</v>
      </c>
      <c r="J1940" s="86">
        <v>7200</v>
      </c>
      <c r="K1940" s="123"/>
      <c r="L1940" s="88">
        <v>0</v>
      </c>
      <c r="M1940" s="59">
        <f t="shared" si="56"/>
        <v>48000</v>
      </c>
      <c r="N1940" s="87">
        <v>45959</v>
      </c>
      <c r="O1940" s="22" t="s">
        <v>955</v>
      </c>
    </row>
    <row r="1941" spans="2:15">
      <c r="B1941" s="31" t="s">
        <v>2750</v>
      </c>
      <c r="C1941" s="28" t="s">
        <v>426</v>
      </c>
      <c r="D1941" s="19" t="s">
        <v>19</v>
      </c>
      <c r="E1941" s="144" t="str">
        <f>VLOOKUP(D1941,'pomocna tabulka'!$B$2:$D$12,3,0)</f>
        <v>Úrad vlády SR</v>
      </c>
      <c r="F1941" s="152" t="str">
        <f>+IFERROR(VLOOKUP(VALUE(MID($B1941,11,1)),'pomocna tabulka'!$F$2:$G$7,2,0),"")</f>
        <v>Zálohová platba</v>
      </c>
      <c r="G1941" s="19" t="s">
        <v>256</v>
      </c>
      <c r="H1941" s="112">
        <v>29325</v>
      </c>
      <c r="I1941" s="34" t="s">
        <v>21</v>
      </c>
      <c r="J1941" s="86">
        <v>5175</v>
      </c>
      <c r="K1941" s="123"/>
      <c r="L1941" s="88">
        <v>0</v>
      </c>
      <c r="M1941" s="59">
        <f t="shared" si="56"/>
        <v>34500</v>
      </c>
      <c r="N1941" s="87">
        <v>45959</v>
      </c>
      <c r="O1941" s="22" t="s">
        <v>955</v>
      </c>
    </row>
    <row r="1942" spans="2:15">
      <c r="B1942" s="31" t="s">
        <v>2751</v>
      </c>
      <c r="C1942" s="28" t="s">
        <v>2752</v>
      </c>
      <c r="D1942" s="19" t="s">
        <v>29</v>
      </c>
      <c r="E1942" s="144" t="str">
        <f>VLOOKUP(D1942,'pomocna tabulka'!$B$2:$D$12,3,0)</f>
        <v>MIRRI SR</v>
      </c>
      <c r="F1942" s="152" t="str">
        <f>+IFERROR(VLOOKUP(VALUE(MID($B1942,11,1)),'pomocna tabulka'!$F$2:$G$7,2,0),"")</f>
        <v>Predfinancovanie</v>
      </c>
      <c r="G1942" s="19" t="s">
        <v>30</v>
      </c>
      <c r="H1942" s="112">
        <v>202555.62</v>
      </c>
      <c r="I1942" s="34" t="s">
        <v>31</v>
      </c>
      <c r="J1942" s="86">
        <v>16681.04</v>
      </c>
      <c r="K1942" s="123"/>
      <c r="L1942" s="88">
        <v>0</v>
      </c>
      <c r="M1942" s="59">
        <f t="shared" si="56"/>
        <v>219236.66</v>
      </c>
      <c r="N1942" s="87">
        <v>45959</v>
      </c>
      <c r="O1942" s="22" t="s">
        <v>955</v>
      </c>
    </row>
    <row r="1943" spans="2:15">
      <c r="B1943" s="31" t="s">
        <v>2753</v>
      </c>
      <c r="C1943" s="28" t="s">
        <v>1691</v>
      </c>
      <c r="D1943" s="19" t="s">
        <v>29</v>
      </c>
      <c r="E1943" s="144" t="str">
        <f>VLOOKUP(D1943,'pomocna tabulka'!$B$2:$D$12,3,0)</f>
        <v>MIRRI SR</v>
      </c>
      <c r="F1943" s="152" t="str">
        <f>+IFERROR(VLOOKUP(VALUE(MID($B1943,11,1)),'pomocna tabulka'!$F$2:$G$7,2,0),"")</f>
        <v>Predfinancovanie</v>
      </c>
      <c r="G1943" s="19" t="s">
        <v>30</v>
      </c>
      <c r="H1943" s="112">
        <v>487168.97</v>
      </c>
      <c r="I1943" s="34" t="s">
        <v>31</v>
      </c>
      <c r="J1943" s="86">
        <v>40119.800000000003</v>
      </c>
      <c r="K1943" s="123"/>
      <c r="L1943" s="88">
        <v>0</v>
      </c>
      <c r="M1943" s="59">
        <f t="shared" si="56"/>
        <v>527288.77</v>
      </c>
      <c r="N1943" s="87">
        <v>45959</v>
      </c>
      <c r="O1943" s="22" t="s">
        <v>955</v>
      </c>
    </row>
    <row r="1944" spans="2:15">
      <c r="B1944" s="31" t="s">
        <v>2754</v>
      </c>
      <c r="C1944" s="28" t="s">
        <v>67</v>
      </c>
      <c r="D1944" s="19" t="s">
        <v>19</v>
      </c>
      <c r="E1944" s="144" t="str">
        <f>VLOOKUP(D1944,'pomocna tabulka'!$B$2:$D$12,3,0)</f>
        <v>Úrad vlády SR</v>
      </c>
      <c r="F1944" s="152" t="str">
        <f>+IFERROR(VLOOKUP(VALUE(MID($B1944,11,1)),'pomocna tabulka'!$F$2:$G$7,2,0),"")</f>
        <v>Priebežná platba</v>
      </c>
      <c r="G1944" s="19" t="s">
        <v>256</v>
      </c>
      <c r="H1944" s="112">
        <v>4903.28</v>
      </c>
      <c r="I1944" s="34" t="s">
        <v>21</v>
      </c>
      <c r="J1944" s="86">
        <v>865.28</v>
      </c>
      <c r="K1944" s="123"/>
      <c r="L1944" s="88">
        <v>0</v>
      </c>
      <c r="M1944" s="59">
        <f t="shared" si="56"/>
        <v>5768.5599999999995</v>
      </c>
      <c r="N1944" s="87">
        <v>45959</v>
      </c>
      <c r="O1944" s="22" t="s">
        <v>955</v>
      </c>
    </row>
    <row r="1945" spans="2:15">
      <c r="B1945" s="31" t="s">
        <v>2755</v>
      </c>
      <c r="C1945" s="28" t="s">
        <v>120</v>
      </c>
      <c r="D1945" s="19" t="s">
        <v>19</v>
      </c>
      <c r="E1945" s="144" t="str">
        <f>VLOOKUP(D1945,'pomocna tabulka'!$B$2:$D$12,3,0)</f>
        <v>Úrad vlády SR</v>
      </c>
      <c r="F1945" s="152" t="str">
        <f>+IFERROR(VLOOKUP(VALUE(MID($B1945,11,1)),'pomocna tabulka'!$F$2:$G$7,2,0),"")</f>
        <v>Zálohová platba</v>
      </c>
      <c r="G1945" s="19" t="s">
        <v>315</v>
      </c>
      <c r="H1945" s="112">
        <v>118471.47</v>
      </c>
      <c r="I1945" s="34" t="s">
        <v>316</v>
      </c>
      <c r="J1945" s="86">
        <v>20906.73</v>
      </c>
      <c r="K1945" s="123"/>
      <c r="L1945" s="88">
        <v>0</v>
      </c>
      <c r="M1945" s="59">
        <f t="shared" si="56"/>
        <v>139378.20000000001</v>
      </c>
      <c r="N1945" s="87">
        <v>45959</v>
      </c>
      <c r="O1945" s="22" t="s">
        <v>955</v>
      </c>
    </row>
    <row r="1946" spans="2:15">
      <c r="B1946" s="31" t="s">
        <v>2756</v>
      </c>
      <c r="C1946" s="28" t="s">
        <v>336</v>
      </c>
      <c r="D1946" s="19" t="s">
        <v>19</v>
      </c>
      <c r="E1946" s="144" t="str">
        <f>VLOOKUP(D1946,'pomocna tabulka'!$B$2:$D$12,3,0)</f>
        <v>Úrad vlády SR</v>
      </c>
      <c r="F1946" s="152" t="str">
        <f>+IFERROR(VLOOKUP(VALUE(MID($B1946,11,1)),'pomocna tabulka'!$F$2:$G$7,2,0),"")</f>
        <v>Priebežná platba</v>
      </c>
      <c r="G1946" s="19" t="s">
        <v>256</v>
      </c>
      <c r="H1946" s="112">
        <v>9340.68</v>
      </c>
      <c r="I1946" s="34" t="s">
        <v>21</v>
      </c>
      <c r="J1946" s="86">
        <v>1648.35</v>
      </c>
      <c r="K1946" s="123"/>
      <c r="L1946" s="88">
        <v>0</v>
      </c>
      <c r="M1946" s="59">
        <f t="shared" si="56"/>
        <v>10989.03</v>
      </c>
      <c r="N1946" s="87">
        <v>45960</v>
      </c>
      <c r="O1946" s="22" t="s">
        <v>955</v>
      </c>
    </row>
    <row r="1947" spans="2:15">
      <c r="B1947" s="31" t="s">
        <v>2757</v>
      </c>
      <c r="C1947" s="28" t="s">
        <v>1020</v>
      </c>
      <c r="D1947" s="19" t="s">
        <v>19</v>
      </c>
      <c r="E1947" s="144" t="str">
        <f>VLOOKUP(D1947,'pomocna tabulka'!$B$2:$D$12,3,0)</f>
        <v>Úrad vlády SR</v>
      </c>
      <c r="F1947" s="152" t="str">
        <f>+IFERROR(VLOOKUP(VALUE(MID($B1947,11,1)),'pomocna tabulka'!$F$2:$G$7,2,0),"")</f>
        <v>Zálohová platba</v>
      </c>
      <c r="G1947" s="19" t="s">
        <v>256</v>
      </c>
      <c r="H1947" s="112">
        <v>25500</v>
      </c>
      <c r="I1947" s="34" t="s">
        <v>21</v>
      </c>
      <c r="J1947" s="86">
        <v>4500</v>
      </c>
      <c r="K1947" s="123"/>
      <c r="L1947" s="88">
        <v>0</v>
      </c>
      <c r="M1947" s="59">
        <f t="shared" si="56"/>
        <v>30000</v>
      </c>
      <c r="N1947" s="87">
        <v>45960</v>
      </c>
      <c r="O1947" s="22" t="s">
        <v>955</v>
      </c>
    </row>
    <row r="1948" spans="2:15">
      <c r="B1948" s="31" t="s">
        <v>2758</v>
      </c>
      <c r="C1948" s="28" t="s">
        <v>2759</v>
      </c>
      <c r="D1948" s="19" t="s">
        <v>19</v>
      </c>
      <c r="E1948" s="144" t="str">
        <f>VLOOKUP(D1948,'pomocna tabulka'!$B$2:$D$12,3,0)</f>
        <v>Úrad vlády SR</v>
      </c>
      <c r="F1948" s="152" t="str">
        <f>+IFERROR(VLOOKUP(VALUE(MID($B1948,11,1)),'pomocna tabulka'!$F$2:$G$7,2,0),"")</f>
        <v>Priebežná platba</v>
      </c>
      <c r="G1948" s="19" t="s">
        <v>256</v>
      </c>
      <c r="H1948" s="112">
        <v>14569.99</v>
      </c>
      <c r="I1948" s="34" t="s">
        <v>21</v>
      </c>
      <c r="J1948" s="86">
        <v>2571.1799999999998</v>
      </c>
      <c r="K1948" s="123"/>
      <c r="L1948" s="88">
        <v>0</v>
      </c>
      <c r="M1948" s="59">
        <f t="shared" si="56"/>
        <v>17141.169999999998</v>
      </c>
      <c r="N1948" s="87">
        <v>45959</v>
      </c>
      <c r="O1948" s="22" t="s">
        <v>955</v>
      </c>
    </row>
    <row r="1949" spans="2:15">
      <c r="B1949" s="31" t="s">
        <v>2760</v>
      </c>
      <c r="C1949" s="28" t="s">
        <v>643</v>
      </c>
      <c r="D1949" s="19" t="s">
        <v>19</v>
      </c>
      <c r="E1949" s="144" t="str">
        <f>VLOOKUP(D1949,'pomocna tabulka'!$B$2:$D$12,3,0)</f>
        <v>Úrad vlády SR</v>
      </c>
      <c r="F1949" s="152" t="str">
        <f>+IFERROR(VLOOKUP(VALUE(MID($B1949,11,1)),'pomocna tabulka'!$F$2:$G$7,2,0),"")</f>
        <v>Priebežná platba</v>
      </c>
      <c r="G1949" s="19" t="s">
        <v>256</v>
      </c>
      <c r="H1949" s="112">
        <v>14610.66</v>
      </c>
      <c r="I1949" s="34" t="s">
        <v>21</v>
      </c>
      <c r="J1949" s="86">
        <v>2578.35</v>
      </c>
      <c r="K1949" s="123"/>
      <c r="L1949" s="88">
        <v>0</v>
      </c>
      <c r="M1949" s="59">
        <f t="shared" si="56"/>
        <v>17189.009999999998</v>
      </c>
      <c r="N1949" s="87">
        <v>45960</v>
      </c>
      <c r="O1949" s="22" t="s">
        <v>955</v>
      </c>
    </row>
    <row r="1950" spans="2:15">
      <c r="B1950" s="31" t="s">
        <v>2761</v>
      </c>
      <c r="C1950" s="28" t="s">
        <v>811</v>
      </c>
      <c r="D1950" s="19" t="s">
        <v>19</v>
      </c>
      <c r="E1950" s="144" t="str">
        <f>VLOOKUP(D1950,'pomocna tabulka'!$B$2:$D$12,3,0)</f>
        <v>Úrad vlády SR</v>
      </c>
      <c r="F1950" s="152" t="str">
        <f>+IFERROR(VLOOKUP(VALUE(MID($B1950,11,1)),'pomocna tabulka'!$F$2:$G$7,2,0),"")</f>
        <v>Priebežná platba</v>
      </c>
      <c r="G1950" s="19" t="s">
        <v>256</v>
      </c>
      <c r="H1950" s="112">
        <v>4903.3100000000004</v>
      </c>
      <c r="I1950" s="19" t="s">
        <v>21</v>
      </c>
      <c r="J1950" s="86">
        <v>865.29</v>
      </c>
      <c r="K1950" s="123"/>
      <c r="L1950" s="88">
        <v>0</v>
      </c>
      <c r="M1950" s="59">
        <f t="shared" si="56"/>
        <v>5768.6</v>
      </c>
      <c r="N1950" s="87">
        <v>45960</v>
      </c>
      <c r="O1950" s="22" t="s">
        <v>955</v>
      </c>
    </row>
    <row r="1951" spans="2:15">
      <c r="B1951" s="31" t="s">
        <v>2762</v>
      </c>
      <c r="C1951" s="28" t="s">
        <v>209</v>
      </c>
      <c r="D1951" s="19" t="s">
        <v>19</v>
      </c>
      <c r="E1951" s="144" t="str">
        <f>VLOOKUP(D1951,'pomocna tabulka'!$B$2:$D$12,3,0)</f>
        <v>Úrad vlády SR</v>
      </c>
      <c r="F1951" s="152" t="str">
        <f>+IFERROR(VLOOKUP(VALUE(MID($B1951,11,1)),'pomocna tabulka'!$F$2:$G$7,2,0),"")</f>
        <v>Priebežná platba</v>
      </c>
      <c r="G1951" s="19" t="s">
        <v>256</v>
      </c>
      <c r="H1951" s="112">
        <v>19351.810000000001</v>
      </c>
      <c r="I1951" s="34" t="s">
        <v>21</v>
      </c>
      <c r="J1951" s="86">
        <v>3415.03</v>
      </c>
      <c r="K1951" s="123"/>
      <c r="L1951" s="88">
        <v>0</v>
      </c>
      <c r="M1951" s="59">
        <f t="shared" si="56"/>
        <v>22766.84</v>
      </c>
      <c r="N1951" s="87">
        <v>45960</v>
      </c>
      <c r="O1951" s="22" t="s">
        <v>955</v>
      </c>
    </row>
    <row r="1952" spans="2:15">
      <c r="B1952" s="31" t="s">
        <v>2763</v>
      </c>
      <c r="C1952" s="28" t="s">
        <v>1097</v>
      </c>
      <c r="D1952" s="19" t="s">
        <v>19</v>
      </c>
      <c r="E1952" s="144" t="str">
        <f>VLOOKUP(D1952,'pomocna tabulka'!$B$2:$D$12,3,0)</f>
        <v>Úrad vlády SR</v>
      </c>
      <c r="F1952" s="152" t="str">
        <f>+IFERROR(VLOOKUP(VALUE(MID($B1952,11,1)),'pomocna tabulka'!$F$2:$G$7,2,0),"")</f>
        <v>Zálohová platba</v>
      </c>
      <c r="G1952" s="19" t="s">
        <v>256</v>
      </c>
      <c r="H1952" s="112">
        <v>22950</v>
      </c>
      <c r="I1952" s="34" t="s">
        <v>21</v>
      </c>
      <c r="J1952" s="86">
        <v>4050</v>
      </c>
      <c r="K1952" s="123"/>
      <c r="L1952" s="88">
        <v>0</v>
      </c>
      <c r="M1952" s="59">
        <f t="shared" si="56"/>
        <v>27000</v>
      </c>
      <c r="N1952" s="87">
        <v>45960</v>
      </c>
      <c r="O1952" s="22" t="s">
        <v>955</v>
      </c>
    </row>
    <row r="1953" spans="2:15" ht="26.25">
      <c r="B1953" s="31" t="s">
        <v>2764</v>
      </c>
      <c r="C1953" s="28" t="s">
        <v>2765</v>
      </c>
      <c r="D1953" s="19" t="s">
        <v>29</v>
      </c>
      <c r="E1953" s="144" t="str">
        <f>VLOOKUP(D1953,'pomocna tabulka'!$B$2:$D$12,3,0)</f>
        <v>MIRRI SR</v>
      </c>
      <c r="F1953" s="152" t="str">
        <f>+IFERROR(VLOOKUP(VALUE(MID($B1953,11,1)),'pomocna tabulka'!$F$2:$G$7,2,0),"")</f>
        <v>Priebežná platba</v>
      </c>
      <c r="G1953" s="19" t="s">
        <v>30</v>
      </c>
      <c r="H1953" s="112">
        <v>27943.83</v>
      </c>
      <c r="I1953" s="19" t="s">
        <v>31</v>
      </c>
      <c r="J1953" s="86">
        <v>6125.82</v>
      </c>
      <c r="K1953" s="17" t="s">
        <v>982</v>
      </c>
      <c r="L1953" s="88">
        <v>2693.29</v>
      </c>
      <c r="M1953" s="59">
        <f t="shared" ref="M1953:M1991" si="57">SUM(H1953+J1953+L1953)</f>
        <v>36762.94</v>
      </c>
      <c r="N1953" s="87">
        <v>45960</v>
      </c>
      <c r="O1953" s="148" t="s">
        <v>36</v>
      </c>
    </row>
    <row r="1954" spans="2:15" ht="26.25">
      <c r="B1954" s="31" t="s">
        <v>2766</v>
      </c>
      <c r="C1954" s="28" t="s">
        <v>118</v>
      </c>
      <c r="D1954" s="19" t="s">
        <v>29</v>
      </c>
      <c r="E1954" s="144" t="str">
        <f>VLOOKUP(D1954,'pomocna tabulka'!$B$2:$D$12,3,0)</f>
        <v>MIRRI SR</v>
      </c>
      <c r="F1954" s="152" t="str">
        <f>+IFERROR(VLOOKUP(VALUE(MID($B1954,11,1)),'pomocna tabulka'!$F$2:$G$7,2,0),"")</f>
        <v>Priebežná platba</v>
      </c>
      <c r="G1954" s="19" t="s">
        <v>30</v>
      </c>
      <c r="H1954" s="112">
        <v>213827.91</v>
      </c>
      <c r="I1954" s="19" t="s">
        <v>31</v>
      </c>
      <c r="J1954" s="86">
        <v>71337.119999999995</v>
      </c>
      <c r="K1954" s="17" t="s">
        <v>982</v>
      </c>
      <c r="L1954" s="88">
        <v>20609.18</v>
      </c>
      <c r="M1954" s="59">
        <f t="shared" si="57"/>
        <v>305774.21000000002</v>
      </c>
      <c r="N1954" s="87">
        <v>45960</v>
      </c>
      <c r="O1954" s="148" t="s">
        <v>36</v>
      </c>
    </row>
    <row r="1955" spans="2:15">
      <c r="B1955" s="31" t="s">
        <v>2767</v>
      </c>
      <c r="C1955" s="28" t="s">
        <v>417</v>
      </c>
      <c r="D1955" s="19" t="s">
        <v>314</v>
      </c>
      <c r="E1955" s="144" t="str">
        <f>VLOOKUP(D1955,'pomocna tabulka'!$B$2:$D$12,3,0)</f>
        <v xml:space="preserve">Slovenská inovačná a energetická agentúra </v>
      </c>
      <c r="F1955" s="152" t="str">
        <f>+IFERROR(VLOOKUP(VALUE(MID($B1955,11,1)),'pomocna tabulka'!$F$2:$G$7,2,0),"")</f>
        <v>Predfinancovanie</v>
      </c>
      <c r="G1955" s="19" t="s">
        <v>315</v>
      </c>
      <c r="H1955" s="112">
        <v>77281.69</v>
      </c>
      <c r="I1955" s="19" t="s">
        <v>31</v>
      </c>
      <c r="J1955" s="86">
        <v>13637.94</v>
      </c>
      <c r="K1955" s="123"/>
      <c r="L1955" s="88">
        <v>0</v>
      </c>
      <c r="M1955" s="59">
        <f t="shared" si="57"/>
        <v>90919.63</v>
      </c>
      <c r="N1955" s="87">
        <v>45960</v>
      </c>
      <c r="O1955" s="22" t="s">
        <v>955</v>
      </c>
    </row>
    <row r="1956" spans="2:15">
      <c r="B1956" s="31" t="s">
        <v>2768</v>
      </c>
      <c r="C1956" s="28" t="s">
        <v>2769</v>
      </c>
      <c r="D1956" s="19" t="s">
        <v>19</v>
      </c>
      <c r="E1956" s="144" t="str">
        <f>VLOOKUP(D1956,'pomocna tabulka'!$B$2:$D$12,3,0)</f>
        <v>Úrad vlády SR</v>
      </c>
      <c r="F1956" s="152" t="str">
        <f>+IFERROR(VLOOKUP(VALUE(MID($B1956,11,1)),'pomocna tabulka'!$F$2:$G$7,2,0),"")</f>
        <v>Zálohová platba</v>
      </c>
      <c r="G1956" s="19" t="s">
        <v>256</v>
      </c>
      <c r="H1956" s="112">
        <v>85000</v>
      </c>
      <c r="I1956" s="19" t="s">
        <v>21</v>
      </c>
      <c r="J1956" s="86">
        <v>15000</v>
      </c>
      <c r="K1956" s="123"/>
      <c r="L1956" s="88">
        <v>0</v>
      </c>
      <c r="M1956" s="59">
        <f t="shared" si="57"/>
        <v>100000</v>
      </c>
      <c r="N1956" s="87">
        <v>45960</v>
      </c>
      <c r="O1956" s="22" t="s">
        <v>955</v>
      </c>
    </row>
    <row r="1957" spans="2:15" ht="26.25">
      <c r="B1957" s="31" t="s">
        <v>2770</v>
      </c>
      <c r="C1957" s="28" t="s">
        <v>2765</v>
      </c>
      <c r="D1957" s="19" t="s">
        <v>29</v>
      </c>
      <c r="E1957" s="144" t="str">
        <f>VLOOKUP(D1957,'pomocna tabulka'!$B$2:$D$12,3,0)</f>
        <v>MIRRI SR</v>
      </c>
      <c r="F1957" s="152" t="str">
        <f>+IFERROR(VLOOKUP(VALUE(MID($B1957,11,1)),'pomocna tabulka'!$F$2:$G$7,2,0),"")</f>
        <v>Priebežná platba</v>
      </c>
      <c r="G1957" s="19" t="s">
        <v>30</v>
      </c>
      <c r="H1957" s="112">
        <v>303723.86</v>
      </c>
      <c r="I1957" s="19" t="s">
        <v>31</v>
      </c>
      <c r="J1957" s="86">
        <v>101328.15</v>
      </c>
      <c r="K1957" s="17" t="s">
        <v>982</v>
      </c>
      <c r="L1957" s="88">
        <v>29273.54</v>
      </c>
      <c r="M1957" s="59">
        <f t="shared" si="57"/>
        <v>434325.55</v>
      </c>
      <c r="N1957" s="87">
        <v>45960</v>
      </c>
      <c r="O1957" s="148" t="s">
        <v>36</v>
      </c>
    </row>
    <row r="1958" spans="2:15">
      <c r="B1958" s="31" t="s">
        <v>2771</v>
      </c>
      <c r="C1958" s="28" t="s">
        <v>695</v>
      </c>
      <c r="D1958" s="19" t="s">
        <v>19</v>
      </c>
      <c r="E1958" s="144" t="str">
        <f>VLOOKUP(D1958,'pomocna tabulka'!$B$2:$D$12,3,0)</f>
        <v>Úrad vlády SR</v>
      </c>
      <c r="F1958" s="152" t="str">
        <f>+IFERROR(VLOOKUP(VALUE(MID($B1958,11,1)),'pomocna tabulka'!$F$2:$G$7,2,0),"")</f>
        <v>Zálohová platba</v>
      </c>
      <c r="G1958" s="19" t="s">
        <v>256</v>
      </c>
      <c r="H1958" s="112">
        <v>17000</v>
      </c>
      <c r="I1958" s="19" t="s">
        <v>21</v>
      </c>
      <c r="J1958" s="86">
        <v>3000</v>
      </c>
      <c r="K1958" s="123"/>
      <c r="L1958" s="88">
        <v>0</v>
      </c>
      <c r="M1958" s="59">
        <f>SUM(H1958+J1958+L1958)</f>
        <v>20000</v>
      </c>
      <c r="N1958" s="87">
        <v>45961</v>
      </c>
      <c r="O1958" s="22" t="s">
        <v>955</v>
      </c>
    </row>
    <row r="1959" spans="2:15" ht="26.25">
      <c r="B1959" s="31" t="s">
        <v>2772</v>
      </c>
      <c r="C1959" s="28" t="s">
        <v>2765</v>
      </c>
      <c r="D1959" s="19" t="s">
        <v>29</v>
      </c>
      <c r="E1959" s="144" t="str">
        <f>VLOOKUP(D1959,'pomocna tabulka'!$B$2:$D$12,3,0)</f>
        <v>MIRRI SR</v>
      </c>
      <c r="F1959" s="152" t="str">
        <f>+IFERROR(VLOOKUP(VALUE(MID($B1959,11,1)),'pomocna tabulka'!$F$2:$G$7,2,0),"")</f>
        <v>Priebežná platba</v>
      </c>
      <c r="G1959" s="19" t="s">
        <v>30</v>
      </c>
      <c r="H1959" s="112">
        <v>61857.32</v>
      </c>
      <c r="I1959" s="19" t="s">
        <v>31</v>
      </c>
      <c r="J1959" s="86">
        <v>13560.31</v>
      </c>
      <c r="K1959" s="17" t="s">
        <v>982</v>
      </c>
      <c r="L1959" s="88">
        <v>5961.94</v>
      </c>
      <c r="M1959" s="59">
        <f t="shared" si="57"/>
        <v>81379.570000000007</v>
      </c>
      <c r="N1959" s="87">
        <v>45960</v>
      </c>
      <c r="O1959" s="148" t="s">
        <v>36</v>
      </c>
    </row>
    <row r="1960" spans="2:15">
      <c r="B1960" s="31" t="s">
        <v>2773</v>
      </c>
      <c r="C1960" s="28" t="s">
        <v>597</v>
      </c>
      <c r="D1960" s="19" t="s">
        <v>19</v>
      </c>
      <c r="E1960" s="144" t="str">
        <f>VLOOKUP(D1960,'pomocna tabulka'!$B$2:$D$12,3,0)</f>
        <v>Úrad vlády SR</v>
      </c>
      <c r="F1960" s="152" t="str">
        <f>+IFERROR(VLOOKUP(VALUE(MID($B1960,11,1)),'pomocna tabulka'!$F$2:$G$7,2,0),"")</f>
        <v>Priebežná platba</v>
      </c>
      <c r="G1960" s="19" t="s">
        <v>256</v>
      </c>
      <c r="H1960" s="112">
        <v>14561.02</v>
      </c>
      <c r="I1960" s="19" t="s">
        <v>21</v>
      </c>
      <c r="J1960" s="86">
        <v>2569.59</v>
      </c>
      <c r="K1960" s="123"/>
      <c r="L1960" s="88">
        <v>0</v>
      </c>
      <c r="M1960" s="59">
        <f t="shared" si="57"/>
        <v>17130.61</v>
      </c>
      <c r="N1960" s="87">
        <v>45961</v>
      </c>
      <c r="O1960" s="22" t="s">
        <v>955</v>
      </c>
    </row>
    <row r="1961" spans="2:15">
      <c r="B1961" s="31" t="s">
        <v>2774</v>
      </c>
      <c r="C1961" s="28" t="s">
        <v>2775</v>
      </c>
      <c r="D1961" s="19" t="s">
        <v>29</v>
      </c>
      <c r="E1961" s="144" t="str">
        <f>VLOOKUP(D1961,'pomocna tabulka'!$B$2:$D$12,3,0)</f>
        <v>MIRRI SR</v>
      </c>
      <c r="F1961" s="152" t="str">
        <f>+IFERROR(VLOOKUP(VALUE(MID($B1961,11,1)),'pomocna tabulka'!$F$2:$G$7,2,0),"")</f>
        <v>Priebežná platba</v>
      </c>
      <c r="G1961" s="19" t="s">
        <v>30</v>
      </c>
      <c r="H1961" s="112">
        <v>87006.36</v>
      </c>
      <c r="I1961" s="19" t="s">
        <v>31</v>
      </c>
      <c r="J1961" s="86">
        <v>19073.46</v>
      </c>
      <c r="K1961" s="19" t="s">
        <v>65</v>
      </c>
      <c r="L1961" s="88">
        <v>8385.86</v>
      </c>
      <c r="M1961" s="59">
        <f t="shared" si="57"/>
        <v>114465.68000000001</v>
      </c>
      <c r="N1961" s="87">
        <v>45961</v>
      </c>
      <c r="O1961" s="22" t="s">
        <v>955</v>
      </c>
    </row>
    <row r="1962" spans="2:15">
      <c r="B1962" s="31" t="s">
        <v>2776</v>
      </c>
      <c r="C1962" s="28" t="s">
        <v>1612</v>
      </c>
      <c r="D1962" s="19" t="s">
        <v>314</v>
      </c>
      <c r="E1962" s="144" t="str">
        <f>VLOOKUP(D1962,'pomocna tabulka'!$B$2:$D$12,3,0)</f>
        <v xml:space="preserve">Slovenská inovačná a energetická agentúra </v>
      </c>
      <c r="F1962" s="152" t="str">
        <f>+IFERROR(VLOOKUP(VALUE(MID($B1962,11,1)),'pomocna tabulka'!$F$2:$G$7,2,0),"")</f>
        <v>Priebežná platba</v>
      </c>
      <c r="G1962" s="19" t="s">
        <v>315</v>
      </c>
      <c r="H1962" s="112">
        <v>4896</v>
      </c>
      <c r="I1962" s="19" t="s">
        <v>31</v>
      </c>
      <c r="J1962" s="86">
        <v>864</v>
      </c>
      <c r="K1962" s="123"/>
      <c r="L1962" s="88">
        <v>0</v>
      </c>
      <c r="M1962" s="59">
        <f t="shared" si="57"/>
        <v>5760</v>
      </c>
      <c r="N1962" s="87">
        <v>45961</v>
      </c>
      <c r="O1962" s="22" t="s">
        <v>955</v>
      </c>
    </row>
    <row r="1963" spans="2:15">
      <c r="B1963" s="31" t="s">
        <v>2777</v>
      </c>
      <c r="C1963" s="28" t="s">
        <v>1661</v>
      </c>
      <c r="D1963" s="19" t="s">
        <v>314</v>
      </c>
      <c r="E1963" s="144" t="str">
        <f>VLOOKUP(D1963,'pomocna tabulka'!$B$2:$D$12,3,0)</f>
        <v xml:space="preserve">Slovenská inovačná a energetická agentúra </v>
      </c>
      <c r="F1963" s="152" t="str">
        <f>+IFERROR(VLOOKUP(VALUE(MID($B1963,11,1)),'pomocna tabulka'!$F$2:$G$7,2,0),"")</f>
        <v>Predfinancovanie</v>
      </c>
      <c r="G1963" s="19" t="s">
        <v>315</v>
      </c>
      <c r="H1963" s="112">
        <v>141756.99</v>
      </c>
      <c r="I1963" s="19" t="s">
        <v>31</v>
      </c>
      <c r="J1963" s="86">
        <v>25015.94</v>
      </c>
      <c r="K1963" s="123"/>
      <c r="L1963" s="88">
        <v>0</v>
      </c>
      <c r="M1963" s="59">
        <f t="shared" si="57"/>
        <v>166772.93</v>
      </c>
      <c r="N1963" s="87">
        <v>45961</v>
      </c>
      <c r="O1963" s="22" t="s">
        <v>955</v>
      </c>
    </row>
    <row r="1964" spans="2:15">
      <c r="B1964" s="31" t="s">
        <v>2778</v>
      </c>
      <c r="C1964" s="28" t="s">
        <v>808</v>
      </c>
      <c r="D1964" s="19" t="s">
        <v>314</v>
      </c>
      <c r="E1964" s="144" t="str">
        <f>VLOOKUP(D1964,'pomocna tabulka'!$B$2:$D$12,3,0)</f>
        <v xml:space="preserve">Slovenská inovačná a energetická agentúra </v>
      </c>
      <c r="F1964" s="152" t="str">
        <f>+IFERROR(VLOOKUP(VALUE(MID($B1964,11,1)),'pomocna tabulka'!$F$2:$G$7,2,0),"")</f>
        <v>Predfinancovanie</v>
      </c>
      <c r="G1964" s="19" t="s">
        <v>315</v>
      </c>
      <c r="H1964" s="112">
        <v>223454.51</v>
      </c>
      <c r="I1964" s="19" t="s">
        <v>31</v>
      </c>
      <c r="J1964" s="86">
        <v>39433.15</v>
      </c>
      <c r="K1964" s="123"/>
      <c r="L1964" s="88">
        <v>0</v>
      </c>
      <c r="M1964" s="59">
        <f t="shared" si="57"/>
        <v>262887.66000000003</v>
      </c>
      <c r="N1964" s="87">
        <v>45961</v>
      </c>
      <c r="O1964" s="22" t="s">
        <v>955</v>
      </c>
    </row>
    <row r="1965" spans="2:15">
      <c r="B1965" s="31" t="s">
        <v>2779</v>
      </c>
      <c r="C1965" s="28" t="s">
        <v>2780</v>
      </c>
      <c r="D1965" s="19" t="s">
        <v>314</v>
      </c>
      <c r="E1965" s="144" t="str">
        <f>VLOOKUP(D1965,'pomocna tabulka'!$B$2:$D$12,3,0)</f>
        <v xml:space="preserve">Slovenská inovačná a energetická agentúra </v>
      </c>
      <c r="F1965" s="152" t="str">
        <f>+IFERROR(VLOOKUP(VALUE(MID($B1965,11,1)),'pomocna tabulka'!$F$2:$G$7,2,0),"")</f>
        <v>Priebežná platba</v>
      </c>
      <c r="G1965" s="19" t="s">
        <v>315</v>
      </c>
      <c r="H1965" s="112">
        <v>12859.2</v>
      </c>
      <c r="I1965" s="19" t="s">
        <v>31</v>
      </c>
      <c r="J1965" s="86">
        <v>19288.8</v>
      </c>
      <c r="K1965" s="123"/>
      <c r="L1965" s="88">
        <v>0</v>
      </c>
      <c r="M1965" s="59">
        <f t="shared" si="57"/>
        <v>32148</v>
      </c>
      <c r="N1965" s="87">
        <v>45961</v>
      </c>
      <c r="O1965" s="22" t="s">
        <v>955</v>
      </c>
    </row>
    <row r="1966" spans="2:15">
      <c r="B1966" s="31" t="s">
        <v>2781</v>
      </c>
      <c r="C1966" s="28" t="s">
        <v>2782</v>
      </c>
      <c r="D1966" s="19" t="s">
        <v>19</v>
      </c>
      <c r="E1966" s="144" t="str">
        <f>VLOOKUP(D1966,'pomocna tabulka'!$B$2:$D$12,3,0)</f>
        <v>Úrad vlády SR</v>
      </c>
      <c r="F1966" s="152" t="str">
        <f>+IFERROR(VLOOKUP(VALUE(MID($B1966,11,1)),'pomocna tabulka'!$F$2:$G$7,2,0),"")</f>
        <v>Zálohová platba</v>
      </c>
      <c r="G1966" s="19" t="s">
        <v>315</v>
      </c>
      <c r="H1966" s="112">
        <v>64436.26</v>
      </c>
      <c r="I1966" s="19" t="s">
        <v>316</v>
      </c>
      <c r="J1966" s="86">
        <v>11371.1</v>
      </c>
      <c r="K1966" s="123"/>
      <c r="L1966" s="88">
        <v>0</v>
      </c>
      <c r="M1966" s="59">
        <f t="shared" si="57"/>
        <v>75807.360000000001</v>
      </c>
      <c r="N1966" s="87">
        <v>45964</v>
      </c>
      <c r="O1966" s="22" t="s">
        <v>955</v>
      </c>
    </row>
    <row r="1967" spans="2:15">
      <c r="B1967" s="31" t="s">
        <v>2783</v>
      </c>
      <c r="C1967" s="28" t="s">
        <v>239</v>
      </c>
      <c r="D1967" s="19" t="s">
        <v>19</v>
      </c>
      <c r="E1967" s="144" t="str">
        <f>VLOOKUP(D1967,'pomocna tabulka'!$B$2:$D$12,3,0)</f>
        <v>Úrad vlády SR</v>
      </c>
      <c r="F1967" s="152" t="str">
        <f>+IFERROR(VLOOKUP(VALUE(MID($B1967,11,1)),'pomocna tabulka'!$F$2:$G$7,2,0),"")</f>
        <v>Priebežná platba</v>
      </c>
      <c r="G1967" s="19" t="s">
        <v>256</v>
      </c>
      <c r="H1967" s="112">
        <v>38920.25</v>
      </c>
      <c r="I1967" s="19" t="s">
        <v>21</v>
      </c>
      <c r="J1967" s="86">
        <v>6868.28</v>
      </c>
      <c r="K1967" s="123"/>
      <c r="L1967" s="88">
        <v>0</v>
      </c>
      <c r="M1967" s="59">
        <f t="shared" si="57"/>
        <v>45788.53</v>
      </c>
      <c r="N1967" s="87">
        <v>45961</v>
      </c>
      <c r="O1967" s="22" t="s">
        <v>955</v>
      </c>
    </row>
    <row r="1968" spans="2:15">
      <c r="B1968" s="31" t="s">
        <v>2784</v>
      </c>
      <c r="C1968" s="28" t="s">
        <v>872</v>
      </c>
      <c r="D1968" s="19" t="s">
        <v>29</v>
      </c>
      <c r="E1968" s="144" t="str">
        <f>VLOOKUP(D1968,'pomocna tabulka'!$B$2:$D$12,3,0)</f>
        <v>MIRRI SR</v>
      </c>
      <c r="F1968" s="152" t="str">
        <f>+IFERROR(VLOOKUP(VALUE(MID($B1968,11,1)),'pomocna tabulka'!$F$2:$G$7,2,0),"")</f>
        <v>Priebežná platba</v>
      </c>
      <c r="G1968" s="19" t="s">
        <v>30</v>
      </c>
      <c r="H1968" s="112">
        <v>47375.62</v>
      </c>
      <c r="I1968" s="19" t="s">
        <v>31</v>
      </c>
      <c r="J1968" s="86">
        <v>10385.64</v>
      </c>
      <c r="K1968" s="19" t="s">
        <v>65</v>
      </c>
      <c r="L1968" s="88">
        <v>4566.16</v>
      </c>
      <c r="M1968" s="59">
        <f t="shared" si="57"/>
        <v>62327.42</v>
      </c>
      <c r="N1968" s="87">
        <v>45961</v>
      </c>
      <c r="O1968" s="22" t="s">
        <v>955</v>
      </c>
    </row>
    <row r="1969" spans="2:15">
      <c r="B1969" s="31" t="s">
        <v>2785</v>
      </c>
      <c r="C1969" s="28" t="s">
        <v>165</v>
      </c>
      <c r="D1969" s="19" t="s">
        <v>19</v>
      </c>
      <c r="E1969" s="144" t="str">
        <f>VLOOKUP(D1969,'pomocna tabulka'!$B$2:$D$12,3,0)</f>
        <v>Úrad vlády SR</v>
      </c>
      <c r="F1969" s="152" t="str">
        <f>+IFERROR(VLOOKUP(VALUE(MID($B1969,11,1)),'pomocna tabulka'!$F$2:$G$7,2,0),"")</f>
        <v>Priebežná platba</v>
      </c>
      <c r="G1969" s="19" t="s">
        <v>256</v>
      </c>
      <c r="H1969" s="112">
        <v>4871.74</v>
      </c>
      <c r="I1969" s="19" t="s">
        <v>21</v>
      </c>
      <c r="J1969" s="86">
        <v>859.72</v>
      </c>
      <c r="K1969" s="123"/>
      <c r="L1969" s="88">
        <v>0</v>
      </c>
      <c r="M1969" s="59">
        <f t="shared" si="57"/>
        <v>5731.46</v>
      </c>
      <c r="N1969" s="87">
        <v>45961</v>
      </c>
      <c r="O1969" s="22" t="s">
        <v>955</v>
      </c>
    </row>
    <row r="1970" spans="2:15">
      <c r="B1970" s="31" t="s">
        <v>2786</v>
      </c>
      <c r="C1970" s="28" t="s">
        <v>1769</v>
      </c>
      <c r="D1970" s="19" t="s">
        <v>19</v>
      </c>
      <c r="E1970" s="144" t="str">
        <f>VLOOKUP(D1970,'pomocna tabulka'!$B$2:$D$12,3,0)</f>
        <v>Úrad vlády SR</v>
      </c>
      <c r="F1970" s="152" t="str">
        <f>+IFERROR(VLOOKUP(VALUE(MID($B1970,11,1)),'pomocna tabulka'!$F$2:$G$7,2,0),"")</f>
        <v>Zálohová platba</v>
      </c>
      <c r="G1970" s="19" t="s">
        <v>315</v>
      </c>
      <c r="H1970" s="112">
        <v>66375.31</v>
      </c>
      <c r="I1970" s="19" t="s">
        <v>316</v>
      </c>
      <c r="J1970" s="86">
        <v>11713.29</v>
      </c>
      <c r="K1970" s="123"/>
      <c r="L1970" s="88">
        <v>0</v>
      </c>
      <c r="M1970" s="59">
        <f t="shared" si="57"/>
        <v>78088.600000000006</v>
      </c>
      <c r="N1970" s="87">
        <v>45961</v>
      </c>
      <c r="O1970" s="22" t="s">
        <v>955</v>
      </c>
    </row>
    <row r="1971" spans="2:15" ht="26.25">
      <c r="B1971" s="31" t="s">
        <v>2787</v>
      </c>
      <c r="C1971" s="28" t="s">
        <v>2765</v>
      </c>
      <c r="D1971" s="19" t="s">
        <v>29</v>
      </c>
      <c r="E1971" s="144" t="str">
        <f>VLOOKUP(D1971,'pomocna tabulka'!$B$2:$D$12,3,0)</f>
        <v>MIRRI SR</v>
      </c>
      <c r="F1971" s="152" t="str">
        <f>+IFERROR(VLOOKUP(VALUE(MID($B1971,11,1)),'pomocna tabulka'!$F$2:$G$7,2,0),"")</f>
        <v>Priebežná platba</v>
      </c>
      <c r="G1971" s="19" t="s">
        <v>30</v>
      </c>
      <c r="H1971" s="112">
        <v>20155.599999999999</v>
      </c>
      <c r="I1971" s="19" t="s">
        <v>31</v>
      </c>
      <c r="J1971" s="86">
        <v>4418.49</v>
      </c>
      <c r="K1971" s="17" t="s">
        <v>982</v>
      </c>
      <c r="L1971" s="88">
        <v>1942.64</v>
      </c>
      <c r="M1971" s="59">
        <f t="shared" si="57"/>
        <v>26516.729999999996</v>
      </c>
      <c r="N1971" s="87">
        <v>45961</v>
      </c>
      <c r="O1971" s="148" t="s">
        <v>36</v>
      </c>
    </row>
    <row r="1972" spans="2:15">
      <c r="B1972" s="31" t="s">
        <v>2788</v>
      </c>
      <c r="C1972" s="28" t="s">
        <v>2103</v>
      </c>
      <c r="D1972" s="19" t="s">
        <v>314</v>
      </c>
      <c r="E1972" s="144" t="str">
        <f>VLOOKUP(D1972,'pomocna tabulka'!$B$2:$D$12,3,0)</f>
        <v xml:space="preserve">Slovenská inovačná a energetická agentúra </v>
      </c>
      <c r="F1972" s="152" t="str">
        <f>+IFERROR(VLOOKUP(VALUE(MID($B1972,11,1)),'pomocna tabulka'!$F$2:$G$7,2,0),"")</f>
        <v>Predfinancovanie</v>
      </c>
      <c r="G1972" s="19" t="s">
        <v>315</v>
      </c>
      <c r="H1972" s="112">
        <v>119898.69</v>
      </c>
      <c r="I1972" s="19" t="s">
        <v>31</v>
      </c>
      <c r="J1972" s="86">
        <v>21158.59</v>
      </c>
      <c r="K1972" s="123"/>
      <c r="L1972" s="88">
        <v>0</v>
      </c>
      <c r="M1972" s="59">
        <f>SUM(H1972+J1972+L1972)</f>
        <v>141057.28</v>
      </c>
      <c r="N1972" s="87">
        <v>45961</v>
      </c>
      <c r="O1972" s="19" t="s">
        <v>955</v>
      </c>
    </row>
    <row r="1973" spans="2:15" ht="26.25">
      <c r="B1973" s="31" t="s">
        <v>2789</v>
      </c>
      <c r="C1973" s="28" t="s">
        <v>118</v>
      </c>
      <c r="D1973" s="19" t="s">
        <v>29</v>
      </c>
      <c r="E1973" s="144" t="str">
        <f>VLOOKUP(D1973,'pomocna tabulka'!$B$2:$D$12,3,0)</f>
        <v>MIRRI SR</v>
      </c>
      <c r="F1973" s="152" t="str">
        <f>+IFERROR(VLOOKUP(VALUE(MID($B1973,11,1)),'pomocna tabulka'!$F$2:$G$7,2,0),"")</f>
        <v>Priebežná platba</v>
      </c>
      <c r="G1973" s="19" t="s">
        <v>30</v>
      </c>
      <c r="H1973" s="112">
        <v>267469.06</v>
      </c>
      <c r="I1973" s="19" t="s">
        <v>31</v>
      </c>
      <c r="J1973" s="86">
        <v>89232.85</v>
      </c>
      <c r="K1973" s="17" t="s">
        <v>982</v>
      </c>
      <c r="L1973" s="88">
        <v>25779.23</v>
      </c>
      <c r="M1973" s="59">
        <f t="shared" si="57"/>
        <v>382481.14</v>
      </c>
      <c r="N1973" s="87">
        <v>45961</v>
      </c>
      <c r="O1973" s="148" t="s">
        <v>36</v>
      </c>
    </row>
    <row r="1974" spans="2:15">
      <c r="B1974" s="31" t="s">
        <v>2790</v>
      </c>
      <c r="C1974" s="28" t="s">
        <v>1377</v>
      </c>
      <c r="D1974" s="19" t="s">
        <v>19</v>
      </c>
      <c r="E1974" s="144" t="str">
        <f>VLOOKUP(D1974,'pomocna tabulka'!$B$2:$D$12,3,0)</f>
        <v>Úrad vlády SR</v>
      </c>
      <c r="F1974" s="152" t="str">
        <f>+IFERROR(VLOOKUP(VALUE(MID($B1974,11,1)),'pomocna tabulka'!$F$2:$G$7,2,0),"")</f>
        <v>Zálohová platba</v>
      </c>
      <c r="G1974" s="19" t="s">
        <v>256</v>
      </c>
      <c r="H1974" s="112">
        <v>51000</v>
      </c>
      <c r="I1974" s="19" t="s">
        <v>21</v>
      </c>
      <c r="J1974" s="86">
        <v>9000</v>
      </c>
      <c r="K1974" s="123"/>
      <c r="L1974" s="88">
        <v>0</v>
      </c>
      <c r="M1974" s="59">
        <f t="shared" si="57"/>
        <v>60000</v>
      </c>
      <c r="N1974" s="87">
        <v>45961</v>
      </c>
      <c r="O1974" s="22" t="s">
        <v>955</v>
      </c>
    </row>
    <row r="1975" spans="2:15">
      <c r="B1975" s="31" t="s">
        <v>2791</v>
      </c>
      <c r="C1975" s="28" t="s">
        <v>2792</v>
      </c>
      <c r="D1975" s="19" t="s">
        <v>314</v>
      </c>
      <c r="E1975" s="144" t="str">
        <f>VLOOKUP(D1975,'pomocna tabulka'!$B$2:$D$12,3,0)</f>
        <v xml:space="preserve">Slovenská inovačná a energetická agentúra </v>
      </c>
      <c r="F1975" s="152" t="str">
        <f>+IFERROR(VLOOKUP(VALUE(MID($B1975,11,1)),'pomocna tabulka'!$F$2:$G$7,2,0),"")</f>
        <v>Predfinancovanie</v>
      </c>
      <c r="G1975" s="19" t="s">
        <v>315</v>
      </c>
      <c r="H1975" s="112">
        <v>66419.3</v>
      </c>
      <c r="I1975" s="19" t="s">
        <v>31</v>
      </c>
      <c r="J1975" s="86">
        <v>11721.05</v>
      </c>
      <c r="K1975" s="123"/>
      <c r="L1975" s="88">
        <v>0</v>
      </c>
      <c r="M1975" s="59">
        <f t="shared" si="57"/>
        <v>78140.350000000006</v>
      </c>
      <c r="N1975" s="87">
        <v>45964</v>
      </c>
      <c r="O1975" s="22" t="s">
        <v>955</v>
      </c>
    </row>
    <row r="1976" spans="2:15">
      <c r="B1976" s="31" t="s">
        <v>2793</v>
      </c>
      <c r="C1976" s="28" t="s">
        <v>2794</v>
      </c>
      <c r="D1976" s="19" t="s">
        <v>19</v>
      </c>
      <c r="E1976" s="144" t="str">
        <f>VLOOKUP(D1976,'pomocna tabulka'!$B$2:$D$12,3,0)</f>
        <v>Úrad vlády SR</v>
      </c>
      <c r="F1976" s="152" t="str">
        <f>+IFERROR(VLOOKUP(VALUE(MID($B1976,11,1)),'pomocna tabulka'!$F$2:$G$7,2,0),"")</f>
        <v>Zálohová platba</v>
      </c>
      <c r="G1976" s="19" t="s">
        <v>315</v>
      </c>
      <c r="H1976" s="112">
        <v>24611.07</v>
      </c>
      <c r="I1976" s="19" t="s">
        <v>316</v>
      </c>
      <c r="J1976" s="86">
        <v>4343.13</v>
      </c>
      <c r="K1976" s="123"/>
      <c r="L1976" s="88">
        <v>0</v>
      </c>
      <c r="M1976" s="59">
        <f t="shared" si="57"/>
        <v>28954.2</v>
      </c>
      <c r="N1976" s="87">
        <v>45964</v>
      </c>
      <c r="O1976" s="22" t="s">
        <v>955</v>
      </c>
    </row>
    <row r="1977" spans="2:15">
      <c r="B1977" s="31" t="s">
        <v>2795</v>
      </c>
      <c r="C1977" s="28" t="s">
        <v>2383</v>
      </c>
      <c r="D1977" s="19" t="s">
        <v>314</v>
      </c>
      <c r="E1977" s="144" t="str">
        <f>VLOOKUP(D1977,'pomocna tabulka'!$B$2:$D$12,3,0)</f>
        <v xml:space="preserve">Slovenská inovačná a energetická agentúra </v>
      </c>
      <c r="F1977" s="152" t="str">
        <f>+IFERROR(VLOOKUP(VALUE(MID($B1977,11,1)),'pomocna tabulka'!$F$2:$G$7,2,0),"")</f>
        <v>Priebežná platba</v>
      </c>
      <c r="G1977" s="19" t="s">
        <v>315</v>
      </c>
      <c r="H1977" s="112">
        <v>34823.19</v>
      </c>
      <c r="I1977" s="19" t="s">
        <v>31</v>
      </c>
      <c r="J1977" s="86">
        <v>52234.79</v>
      </c>
      <c r="K1977" s="123"/>
      <c r="L1977" s="88">
        <v>0</v>
      </c>
      <c r="M1977" s="59">
        <f t="shared" si="57"/>
        <v>87057.98000000001</v>
      </c>
      <c r="N1977" s="87">
        <v>45964</v>
      </c>
      <c r="O1977" s="22" t="s">
        <v>955</v>
      </c>
    </row>
    <row r="1978" spans="2:15">
      <c r="B1978" s="31" t="s">
        <v>2796</v>
      </c>
      <c r="C1978" s="28" t="s">
        <v>1601</v>
      </c>
      <c r="D1978" s="19" t="s">
        <v>314</v>
      </c>
      <c r="E1978" s="144" t="str">
        <f>VLOOKUP(D1978,'pomocna tabulka'!$B$2:$D$12,3,0)</f>
        <v xml:space="preserve">Slovenská inovačná a energetická agentúra </v>
      </c>
      <c r="F1978" s="152" t="str">
        <f>+IFERROR(VLOOKUP(VALUE(MID($B1978,11,1)),'pomocna tabulka'!$F$2:$G$7,2,0),"")</f>
        <v>Predfinancovanie</v>
      </c>
      <c r="G1978" s="19" t="s">
        <v>315</v>
      </c>
      <c r="H1978" s="112">
        <v>34656.39</v>
      </c>
      <c r="I1978" s="19" t="s">
        <v>31</v>
      </c>
      <c r="J1978" s="86">
        <v>6115.83</v>
      </c>
      <c r="K1978" s="123"/>
      <c r="L1978" s="88">
        <v>0</v>
      </c>
      <c r="M1978" s="59">
        <f t="shared" si="57"/>
        <v>40772.22</v>
      </c>
      <c r="N1978" s="87">
        <v>45964</v>
      </c>
      <c r="O1978" s="22" t="s">
        <v>955</v>
      </c>
    </row>
    <row r="1979" spans="2:15">
      <c r="B1979" s="31" t="s">
        <v>2797</v>
      </c>
      <c r="C1979" s="28" t="s">
        <v>1661</v>
      </c>
      <c r="D1979" s="19" t="s">
        <v>19</v>
      </c>
      <c r="E1979" s="144" t="str">
        <f>VLOOKUP(D1979,'pomocna tabulka'!$B$2:$D$12,3,0)</f>
        <v>Úrad vlády SR</v>
      </c>
      <c r="F1979" s="152" t="str">
        <f>+IFERROR(VLOOKUP(VALUE(MID($B1979,11,1)),'pomocna tabulka'!$F$2:$G$7,2,0),"")</f>
        <v>Zálohová platba</v>
      </c>
      <c r="G1979" s="19" t="s">
        <v>256</v>
      </c>
      <c r="H1979" s="112">
        <v>68000</v>
      </c>
      <c r="I1979" s="19" t="s">
        <v>21</v>
      </c>
      <c r="J1979" s="86">
        <v>12000</v>
      </c>
      <c r="K1979" s="123"/>
      <c r="L1979" s="88">
        <v>0</v>
      </c>
      <c r="M1979" s="59">
        <f t="shared" si="57"/>
        <v>80000</v>
      </c>
      <c r="N1979" s="87">
        <v>45964</v>
      </c>
      <c r="O1979" s="22" t="s">
        <v>955</v>
      </c>
    </row>
    <row r="1980" spans="2:15">
      <c r="B1980" s="31" t="s">
        <v>2798</v>
      </c>
      <c r="C1980" s="28" t="s">
        <v>808</v>
      </c>
      <c r="D1980" s="19" t="s">
        <v>314</v>
      </c>
      <c r="E1980" s="144" t="str">
        <f>VLOOKUP(D1980,'pomocna tabulka'!$B$2:$D$12,3,0)</f>
        <v xml:space="preserve">Slovenská inovačná a energetická agentúra </v>
      </c>
      <c r="F1980" s="152" t="str">
        <f>+IFERROR(VLOOKUP(VALUE(MID($B1980,11,1)),'pomocna tabulka'!$F$2:$G$7,2,0),"")</f>
        <v>Priebežná platba</v>
      </c>
      <c r="G1980" s="19" t="s">
        <v>315</v>
      </c>
      <c r="H1980" s="112">
        <v>51394.53</v>
      </c>
      <c r="I1980" s="19" t="s">
        <v>31</v>
      </c>
      <c r="J1980" s="86">
        <v>9069.6200000000008</v>
      </c>
      <c r="K1980" s="123"/>
      <c r="L1980" s="88">
        <v>0</v>
      </c>
      <c r="M1980" s="59">
        <f t="shared" si="57"/>
        <v>60464.15</v>
      </c>
      <c r="N1980" s="87">
        <v>45964</v>
      </c>
      <c r="O1980" s="22" t="s">
        <v>955</v>
      </c>
    </row>
    <row r="1981" spans="2:15">
      <c r="B1981" s="31" t="s">
        <v>2799</v>
      </c>
      <c r="C1981" s="28" t="s">
        <v>2383</v>
      </c>
      <c r="D1981" s="19" t="s">
        <v>314</v>
      </c>
      <c r="E1981" s="144" t="str">
        <f>VLOOKUP(D1981,'pomocna tabulka'!$B$2:$D$12,3,0)</f>
        <v xml:space="preserve">Slovenská inovačná a energetická agentúra </v>
      </c>
      <c r="F1981" s="152" t="str">
        <f>+IFERROR(VLOOKUP(VALUE(MID($B1981,11,1)),'pomocna tabulka'!$F$2:$G$7,2,0),"")</f>
        <v>Priebežná platba</v>
      </c>
      <c r="G1981" s="19" t="s">
        <v>315</v>
      </c>
      <c r="H1981" s="112">
        <v>34175.949999999997</v>
      </c>
      <c r="I1981" s="19" t="s">
        <v>31</v>
      </c>
      <c r="J1981" s="86">
        <v>51263.92</v>
      </c>
      <c r="K1981" s="123"/>
      <c r="L1981" s="88">
        <v>0</v>
      </c>
      <c r="M1981" s="59">
        <f t="shared" si="57"/>
        <v>85439.87</v>
      </c>
      <c r="N1981" s="87">
        <v>45964</v>
      </c>
      <c r="O1981" s="22" t="s">
        <v>955</v>
      </c>
    </row>
    <row r="1982" spans="2:15">
      <c r="B1982" s="31" t="s">
        <v>2800</v>
      </c>
      <c r="C1982" s="28" t="s">
        <v>2801</v>
      </c>
      <c r="D1982" s="19" t="s">
        <v>29</v>
      </c>
      <c r="E1982" s="144" t="str">
        <f>VLOOKUP(D1982,'pomocna tabulka'!$B$2:$D$12,3,0)</f>
        <v>MIRRI SR</v>
      </c>
      <c r="F1982" s="152" t="str">
        <f>+IFERROR(VLOOKUP(VALUE(MID($B1982,11,1)),'pomocna tabulka'!$F$2:$G$7,2,0),"")</f>
        <v>Priebežná platba</v>
      </c>
      <c r="G1982" s="19" t="s">
        <v>30</v>
      </c>
      <c r="H1982" s="112">
        <v>10169.4</v>
      </c>
      <c r="I1982" s="19" t="s">
        <v>31</v>
      </c>
      <c r="J1982" s="86">
        <v>837.48</v>
      </c>
      <c r="K1982" s="123"/>
      <c r="L1982" s="88">
        <v>0</v>
      </c>
      <c r="M1982" s="59">
        <f t="shared" si="57"/>
        <v>11006.88</v>
      </c>
      <c r="N1982" s="87">
        <v>45965</v>
      </c>
      <c r="O1982" s="22" t="s">
        <v>955</v>
      </c>
    </row>
    <row r="1983" spans="2:15">
      <c r="B1983" s="31" t="s">
        <v>2802</v>
      </c>
      <c r="C1983" s="28" t="s">
        <v>2491</v>
      </c>
      <c r="D1983" s="19" t="s">
        <v>314</v>
      </c>
      <c r="E1983" s="144" t="str">
        <f>VLOOKUP(D1983,'pomocna tabulka'!$B$2:$D$12,3,0)</f>
        <v xml:space="preserve">Slovenská inovačná a energetická agentúra </v>
      </c>
      <c r="F1983" s="152" t="str">
        <f>+IFERROR(VLOOKUP(VALUE(MID($B1983,11,1)),'pomocna tabulka'!$F$2:$G$7,2,0),"")</f>
        <v>Predfinancovanie</v>
      </c>
      <c r="G1983" s="19" t="s">
        <v>315</v>
      </c>
      <c r="H1983" s="112">
        <v>178544.04</v>
      </c>
      <c r="I1983" s="19" t="s">
        <v>31</v>
      </c>
      <c r="J1983" s="86">
        <v>31507.77</v>
      </c>
      <c r="K1983" s="123"/>
      <c r="L1983" s="88">
        <v>0</v>
      </c>
      <c r="M1983" s="59">
        <f t="shared" si="57"/>
        <v>210051.81</v>
      </c>
      <c r="N1983" s="87">
        <v>45965</v>
      </c>
      <c r="O1983" s="22" t="s">
        <v>955</v>
      </c>
    </row>
    <row r="1984" spans="2:15">
      <c r="B1984" s="31" t="s">
        <v>2803</v>
      </c>
      <c r="C1984" s="28" t="s">
        <v>2804</v>
      </c>
      <c r="D1984" s="19" t="s">
        <v>19</v>
      </c>
      <c r="E1984" s="144" t="str">
        <f>VLOOKUP(D1984,'pomocna tabulka'!$B$2:$D$12,3,0)</f>
        <v>Úrad vlády SR</v>
      </c>
      <c r="F1984" s="152" t="str">
        <f>+IFERROR(VLOOKUP(VALUE(MID($B1984,11,1)),'pomocna tabulka'!$F$2:$G$7,2,0),"")</f>
        <v>Priebežná platba</v>
      </c>
      <c r="G1984" s="19" t="s">
        <v>256</v>
      </c>
      <c r="H1984" s="112">
        <v>13986.05</v>
      </c>
      <c r="I1984" s="19" t="s">
        <v>21</v>
      </c>
      <c r="J1984" s="86">
        <v>2468.13</v>
      </c>
      <c r="K1984" s="123"/>
      <c r="L1984" s="88">
        <v>0</v>
      </c>
      <c r="M1984" s="59">
        <f t="shared" si="57"/>
        <v>16454.18</v>
      </c>
      <c r="N1984" s="87">
        <v>45965</v>
      </c>
      <c r="O1984" s="22" t="s">
        <v>955</v>
      </c>
    </row>
    <row r="1985" spans="2:15">
      <c r="B1985" s="31" t="s">
        <v>2805</v>
      </c>
      <c r="C1985" s="28" t="s">
        <v>2806</v>
      </c>
      <c r="D1985" s="19" t="s">
        <v>314</v>
      </c>
      <c r="E1985" s="144" t="str">
        <f>VLOOKUP(D1985,'pomocna tabulka'!$B$2:$D$12,3,0)</f>
        <v xml:space="preserve">Slovenská inovačná a energetická agentúra </v>
      </c>
      <c r="F1985" s="152" t="str">
        <f>+IFERROR(VLOOKUP(VALUE(MID($B1985,11,1)),'pomocna tabulka'!$F$2:$G$7,2,0),"")</f>
        <v>Priebežná platba</v>
      </c>
      <c r="G1985" s="19" t="s">
        <v>315</v>
      </c>
      <c r="H1985" s="112">
        <v>832.85</v>
      </c>
      <c r="I1985" s="19" t="s">
        <v>31</v>
      </c>
      <c r="J1985" s="86">
        <v>1249.28</v>
      </c>
      <c r="K1985" s="123"/>
      <c r="L1985" s="88">
        <v>0</v>
      </c>
      <c r="M1985" s="59">
        <f t="shared" si="57"/>
        <v>2082.13</v>
      </c>
      <c r="N1985" s="87">
        <v>45964</v>
      </c>
      <c r="O1985" s="22" t="s">
        <v>955</v>
      </c>
    </row>
    <row r="1986" spans="2:15">
      <c r="B1986" s="31" t="s">
        <v>2807</v>
      </c>
      <c r="C1986" s="28" t="s">
        <v>2808</v>
      </c>
      <c r="D1986" s="19" t="s">
        <v>29</v>
      </c>
      <c r="E1986" s="144" t="str">
        <f>VLOOKUP(D1986,'pomocna tabulka'!$B$2:$D$12,3,0)</f>
        <v>MIRRI SR</v>
      </c>
      <c r="F1986" s="152" t="str">
        <f>+IFERROR(VLOOKUP(VALUE(MID($B1986,11,1)),'pomocna tabulka'!$F$2:$G$7,2,0),"")</f>
        <v>Predfinancovanie</v>
      </c>
      <c r="G1986" s="19" t="s">
        <v>30</v>
      </c>
      <c r="H1986" s="112">
        <v>133361.10999999999</v>
      </c>
      <c r="I1986" s="19" t="s">
        <v>31</v>
      </c>
      <c r="J1986" s="86">
        <v>10982.67</v>
      </c>
      <c r="K1986" s="123"/>
      <c r="L1986" s="88">
        <v>0</v>
      </c>
      <c r="M1986" s="59">
        <f t="shared" si="57"/>
        <v>144343.78</v>
      </c>
      <c r="N1986" s="87">
        <v>45965</v>
      </c>
      <c r="O1986" s="22" t="s">
        <v>955</v>
      </c>
    </row>
    <row r="1987" spans="2:15">
      <c r="B1987" s="31" t="s">
        <v>2809</v>
      </c>
      <c r="C1987" s="28" t="s">
        <v>1801</v>
      </c>
      <c r="D1987" s="19" t="s">
        <v>314</v>
      </c>
      <c r="E1987" s="144" t="str">
        <f>VLOOKUP(D1987,'pomocna tabulka'!$B$2:$D$12,3,0)</f>
        <v xml:space="preserve">Slovenská inovačná a energetická agentúra </v>
      </c>
      <c r="F1987" s="152" t="str">
        <f>+IFERROR(VLOOKUP(VALUE(MID($B1987,11,1)),'pomocna tabulka'!$F$2:$G$7,2,0),"")</f>
        <v>Predfinancovanie</v>
      </c>
      <c r="G1987" s="19" t="s">
        <v>315</v>
      </c>
      <c r="H1987" s="112">
        <v>104428.76</v>
      </c>
      <c r="I1987" s="19" t="s">
        <v>31</v>
      </c>
      <c r="J1987" s="86">
        <v>18428.61</v>
      </c>
      <c r="K1987" s="123"/>
      <c r="L1987" s="88">
        <v>0</v>
      </c>
      <c r="M1987" s="59">
        <f t="shared" si="57"/>
        <v>122857.37</v>
      </c>
      <c r="N1987" s="87">
        <v>45965</v>
      </c>
      <c r="O1987" s="22" t="s">
        <v>955</v>
      </c>
    </row>
    <row r="1988" spans="2:15">
      <c r="B1988" s="31" t="s">
        <v>2810</v>
      </c>
      <c r="C1988" s="28" t="s">
        <v>2383</v>
      </c>
      <c r="D1988" s="19" t="s">
        <v>314</v>
      </c>
      <c r="E1988" s="144" t="str">
        <f>VLOOKUP(D1988,'pomocna tabulka'!$B$2:$D$12,3,0)</f>
        <v xml:space="preserve">Slovenská inovačná a energetická agentúra </v>
      </c>
      <c r="F1988" s="152" t="str">
        <f>+IFERROR(VLOOKUP(VALUE(MID($B1988,11,1)),'pomocna tabulka'!$F$2:$G$7,2,0),"")</f>
        <v>Priebežná platba</v>
      </c>
      <c r="G1988" s="19" t="s">
        <v>315</v>
      </c>
      <c r="H1988" s="112">
        <v>16260.18</v>
      </c>
      <c r="I1988" s="19" t="s">
        <v>31</v>
      </c>
      <c r="J1988" s="86">
        <v>24390.27</v>
      </c>
      <c r="K1988" s="123"/>
      <c r="L1988" s="88">
        <v>0</v>
      </c>
      <c r="M1988" s="59">
        <f t="shared" si="57"/>
        <v>40650.449999999997</v>
      </c>
      <c r="N1988" s="87">
        <v>45965</v>
      </c>
      <c r="O1988" s="22" t="s">
        <v>955</v>
      </c>
    </row>
    <row r="1989" spans="2:15">
      <c r="B1989" s="31" t="s">
        <v>2811</v>
      </c>
      <c r="C1989" s="28" t="s">
        <v>233</v>
      </c>
      <c r="D1989" s="19" t="s">
        <v>19</v>
      </c>
      <c r="E1989" s="144" t="str">
        <f>VLOOKUP(D1989,'pomocna tabulka'!$B$2:$D$12,3,0)</f>
        <v>Úrad vlády SR</v>
      </c>
      <c r="F1989" s="152" t="str">
        <f>+IFERROR(VLOOKUP(VALUE(MID($B1989,11,1)),'pomocna tabulka'!$F$2:$G$7,2,0),"")</f>
        <v>Priebežná platba</v>
      </c>
      <c r="G1989" s="19" t="s">
        <v>256</v>
      </c>
      <c r="H1989" s="112">
        <v>18324.189999999999</v>
      </c>
      <c r="I1989" s="19" t="s">
        <v>21</v>
      </c>
      <c r="J1989" s="86">
        <v>3233.68</v>
      </c>
      <c r="K1989" s="123"/>
      <c r="L1989" s="88">
        <v>0</v>
      </c>
      <c r="M1989" s="59">
        <f t="shared" si="57"/>
        <v>21557.87</v>
      </c>
      <c r="N1989" s="87">
        <v>45965</v>
      </c>
      <c r="O1989" s="22" t="s">
        <v>955</v>
      </c>
    </row>
    <row r="1990" spans="2:15">
      <c r="B1990" s="31" t="s">
        <v>2812</v>
      </c>
      <c r="C1990" s="28" t="s">
        <v>977</v>
      </c>
      <c r="D1990" s="19" t="s">
        <v>19</v>
      </c>
      <c r="E1990" s="144" t="str">
        <f>VLOOKUP(D1990,'pomocna tabulka'!$B$2:$D$12,3,0)</f>
        <v>Úrad vlády SR</v>
      </c>
      <c r="F1990" s="152" t="str">
        <f>+IFERROR(VLOOKUP(VALUE(MID($B1990,11,1)),'pomocna tabulka'!$F$2:$G$7,2,0),"")</f>
        <v>Zálohová platba</v>
      </c>
      <c r="G1990" s="19" t="s">
        <v>315</v>
      </c>
      <c r="H1990" s="112">
        <v>80141.22</v>
      </c>
      <c r="I1990" s="19" t="s">
        <v>316</v>
      </c>
      <c r="J1990" s="86">
        <v>14142.57</v>
      </c>
      <c r="K1990" s="123"/>
      <c r="L1990" s="88">
        <v>0</v>
      </c>
      <c r="M1990" s="59">
        <f t="shared" si="57"/>
        <v>94283.790000000008</v>
      </c>
      <c r="N1990" s="87">
        <v>45965</v>
      </c>
      <c r="O1990" s="22" t="s">
        <v>955</v>
      </c>
    </row>
    <row r="1991" spans="2:15">
      <c r="B1991" s="31" t="s">
        <v>2813</v>
      </c>
      <c r="C1991" s="28" t="s">
        <v>686</v>
      </c>
      <c r="D1991" s="19" t="s">
        <v>19</v>
      </c>
      <c r="E1991" s="144" t="str">
        <f>VLOOKUP(D1991,'pomocna tabulka'!$B$2:$D$12,3,0)</f>
        <v>Úrad vlády SR</v>
      </c>
      <c r="F1991" s="152" t="str">
        <f>+IFERROR(VLOOKUP(VALUE(MID($B1991,11,1)),'pomocna tabulka'!$F$2:$G$7,2,0),"")</f>
        <v>Priebežná platba</v>
      </c>
      <c r="G1991" s="19" t="s">
        <v>256</v>
      </c>
      <c r="H1991" s="112">
        <v>4853.7299999999996</v>
      </c>
      <c r="I1991" s="19" t="s">
        <v>21</v>
      </c>
      <c r="J1991" s="86">
        <v>856.54</v>
      </c>
      <c r="K1991" s="123"/>
      <c r="L1991" s="88">
        <v>0</v>
      </c>
      <c r="M1991" s="59">
        <f t="shared" si="57"/>
        <v>5710.2699999999995</v>
      </c>
      <c r="N1991" s="87">
        <v>45965</v>
      </c>
      <c r="O1991" s="22" t="s">
        <v>955</v>
      </c>
    </row>
    <row r="1992" spans="2:15">
      <c r="B1992" s="31" t="s">
        <v>2814</v>
      </c>
      <c r="C1992" s="28" t="s">
        <v>2815</v>
      </c>
      <c r="D1992" s="19" t="s">
        <v>29</v>
      </c>
      <c r="E1992" s="144" t="str">
        <f>VLOOKUP(D1992,'pomocna tabulka'!$B$2:$D$12,3,0)</f>
        <v>MIRRI SR</v>
      </c>
      <c r="F1992" s="152" t="str">
        <f>+IFERROR(VLOOKUP(VALUE(MID($B1992,11,1)),'pomocna tabulka'!$F$2:$G$7,2,0),"")</f>
        <v>Priebežná platba</v>
      </c>
      <c r="G1992" s="19" t="s">
        <v>30</v>
      </c>
      <c r="H1992" s="112">
        <v>78271.88</v>
      </c>
      <c r="I1992" s="19" t="s">
        <v>31</v>
      </c>
      <c r="J1992" s="86">
        <v>6445.92</v>
      </c>
      <c r="K1992" s="123"/>
      <c r="L1992" s="88">
        <v>0</v>
      </c>
      <c r="M1992" s="59">
        <f t="shared" ref="M1992:M2040" si="58">SUM(H1992+J1992+L1992)</f>
        <v>84717.8</v>
      </c>
      <c r="N1992" s="87">
        <v>45965</v>
      </c>
      <c r="O1992" s="22" t="s">
        <v>955</v>
      </c>
    </row>
    <row r="1993" spans="2:15">
      <c r="B1993" s="31" t="s">
        <v>2816</v>
      </c>
      <c r="C1993" s="28" t="s">
        <v>2775</v>
      </c>
      <c r="D1993" s="19" t="s">
        <v>29</v>
      </c>
      <c r="E1993" s="144" t="str">
        <f>VLOOKUP(D1993,'pomocna tabulka'!$B$2:$D$12,3,0)</f>
        <v>MIRRI SR</v>
      </c>
      <c r="F1993" s="152" t="str">
        <f>+IFERROR(VLOOKUP(VALUE(MID($B1993,11,1)),'pomocna tabulka'!$F$2:$G$7,2,0),"")</f>
        <v>Priebežná platba</v>
      </c>
      <c r="G1993" s="19" t="s">
        <v>197</v>
      </c>
      <c r="H1993" s="112">
        <v>34374.050000000003</v>
      </c>
      <c r="I1993" s="19" t="s">
        <v>198</v>
      </c>
      <c r="J1993" s="86">
        <v>2830.81</v>
      </c>
      <c r="K1993" s="123"/>
      <c r="L1993" s="88">
        <v>0</v>
      </c>
      <c r="M1993" s="59">
        <f t="shared" si="58"/>
        <v>37204.86</v>
      </c>
      <c r="N1993" s="87">
        <v>45965</v>
      </c>
      <c r="O1993" s="22" t="s">
        <v>955</v>
      </c>
    </row>
    <row r="1994" spans="2:15">
      <c r="B1994" s="31" t="s">
        <v>2817</v>
      </c>
      <c r="C1994" s="28" t="s">
        <v>1087</v>
      </c>
      <c r="D1994" s="19" t="s">
        <v>19</v>
      </c>
      <c r="E1994" s="144" t="str">
        <f>VLOOKUP(D1994,'pomocna tabulka'!$B$2:$D$12,3,0)</f>
        <v>Úrad vlády SR</v>
      </c>
      <c r="F1994" s="152" t="str">
        <f>+IFERROR(VLOOKUP(VALUE(MID($B1994,11,1)),'pomocna tabulka'!$F$2:$G$7,2,0),"")</f>
        <v>Priebežná platba</v>
      </c>
      <c r="G1994" s="19" t="s">
        <v>256</v>
      </c>
      <c r="H1994" s="112">
        <v>13929.41</v>
      </c>
      <c r="I1994" s="19" t="s">
        <v>21</v>
      </c>
      <c r="J1994" s="86">
        <v>2458.13</v>
      </c>
      <c r="K1994" s="123"/>
      <c r="L1994" s="88">
        <v>0</v>
      </c>
      <c r="M1994" s="59">
        <f t="shared" si="58"/>
        <v>16387.54</v>
      </c>
      <c r="N1994" s="87">
        <v>45966</v>
      </c>
      <c r="O1994" s="22" t="s">
        <v>955</v>
      </c>
    </row>
    <row r="1995" spans="2:15">
      <c r="B1995" s="31" t="s">
        <v>2818</v>
      </c>
      <c r="C1995" s="28" t="s">
        <v>1110</v>
      </c>
      <c r="D1995" s="19" t="s">
        <v>19</v>
      </c>
      <c r="E1995" s="144" t="str">
        <f>VLOOKUP(D1995,'pomocna tabulka'!$B$2:$D$12,3,0)</f>
        <v>Úrad vlády SR</v>
      </c>
      <c r="F1995" s="152" t="str">
        <f>+IFERROR(VLOOKUP(VALUE(MID($B1995,11,1)),'pomocna tabulka'!$F$2:$G$7,2,0),"")</f>
        <v>Zálohová platba</v>
      </c>
      <c r="G1995" s="19" t="s">
        <v>256</v>
      </c>
      <c r="H1995" s="112">
        <v>12750</v>
      </c>
      <c r="I1995" s="19" t="s">
        <v>21</v>
      </c>
      <c r="J1995" s="86">
        <v>2250</v>
      </c>
      <c r="K1995" s="123"/>
      <c r="L1995" s="88">
        <v>0</v>
      </c>
      <c r="M1995" s="59">
        <f t="shared" si="58"/>
        <v>15000</v>
      </c>
      <c r="N1995" s="87">
        <v>45966</v>
      </c>
      <c r="O1995" s="22" t="s">
        <v>955</v>
      </c>
    </row>
    <row r="1996" spans="2:15">
      <c r="B1996" s="31" t="s">
        <v>2819</v>
      </c>
      <c r="C1996" s="28" t="s">
        <v>1972</v>
      </c>
      <c r="D1996" s="19" t="s">
        <v>314</v>
      </c>
      <c r="E1996" s="144" t="str">
        <f>VLOOKUP(D1996,'pomocna tabulka'!$B$2:$D$12,3,0)</f>
        <v xml:space="preserve">Slovenská inovačná a energetická agentúra </v>
      </c>
      <c r="F1996" s="152" t="str">
        <f>+IFERROR(VLOOKUP(VALUE(MID($B1996,11,1)),'pomocna tabulka'!$F$2:$G$7,2,0),"")</f>
        <v>Predfinancovanie</v>
      </c>
      <c r="G1996" s="19" t="s">
        <v>315</v>
      </c>
      <c r="H1996" s="112">
        <v>66246.64</v>
      </c>
      <c r="I1996" s="19" t="s">
        <v>31</v>
      </c>
      <c r="J1996" s="86">
        <v>11690.58</v>
      </c>
      <c r="K1996" s="123"/>
      <c r="L1996" s="88">
        <v>0</v>
      </c>
      <c r="M1996" s="59">
        <f t="shared" si="58"/>
        <v>77937.22</v>
      </c>
      <c r="N1996" s="87">
        <v>45966</v>
      </c>
      <c r="O1996" s="22" t="s">
        <v>955</v>
      </c>
    </row>
    <row r="1997" spans="2:15">
      <c r="B1997" s="31" t="s">
        <v>2820</v>
      </c>
      <c r="C1997" s="28" t="s">
        <v>2248</v>
      </c>
      <c r="D1997" s="19" t="s">
        <v>19</v>
      </c>
      <c r="E1997" s="144" t="str">
        <f>VLOOKUP(D1997,'pomocna tabulka'!$B$2:$D$12,3,0)</f>
        <v>Úrad vlády SR</v>
      </c>
      <c r="F1997" s="152" t="str">
        <f>+IFERROR(VLOOKUP(VALUE(MID($B1997,11,1)),'pomocna tabulka'!$F$2:$G$7,2,0),"")</f>
        <v>Zálohová platba</v>
      </c>
      <c r="G1997" s="19" t="s">
        <v>256</v>
      </c>
      <c r="H1997" s="112">
        <v>85000</v>
      </c>
      <c r="I1997" s="19" t="s">
        <v>21</v>
      </c>
      <c r="J1997" s="86">
        <v>15000</v>
      </c>
      <c r="K1997" s="123"/>
      <c r="L1997" s="88">
        <v>0</v>
      </c>
      <c r="M1997" s="59">
        <f t="shared" si="58"/>
        <v>100000</v>
      </c>
      <c r="N1997" s="87">
        <v>45966</v>
      </c>
      <c r="O1997" s="22" t="s">
        <v>955</v>
      </c>
    </row>
    <row r="1998" spans="2:15">
      <c r="B1998" s="31" t="s">
        <v>2821</v>
      </c>
      <c r="C1998" s="28" t="s">
        <v>50</v>
      </c>
      <c r="D1998" s="19" t="s">
        <v>19</v>
      </c>
      <c r="E1998" s="144" t="str">
        <f>VLOOKUP(D1998,'pomocna tabulka'!$B$2:$D$12,3,0)</f>
        <v>Úrad vlády SR</v>
      </c>
      <c r="F1998" s="152" t="str">
        <f>+IFERROR(VLOOKUP(VALUE(MID($B1998,11,1)),'pomocna tabulka'!$F$2:$G$7,2,0),"")</f>
        <v>Zálohová platba</v>
      </c>
      <c r="G1998" s="19" t="s">
        <v>256</v>
      </c>
      <c r="H1998" s="112">
        <v>8500</v>
      </c>
      <c r="I1998" s="19" t="s">
        <v>21</v>
      </c>
      <c r="J1998" s="86">
        <v>1500</v>
      </c>
      <c r="K1998" s="123"/>
      <c r="L1998" s="88">
        <v>0</v>
      </c>
      <c r="M1998" s="59">
        <f t="shared" si="58"/>
        <v>10000</v>
      </c>
      <c r="N1998" s="87">
        <v>45966</v>
      </c>
      <c r="O1998" s="22" t="s">
        <v>955</v>
      </c>
    </row>
    <row r="1999" spans="2:15">
      <c r="B1999" s="31" t="s">
        <v>2822</v>
      </c>
      <c r="C1999" s="28" t="s">
        <v>957</v>
      </c>
      <c r="D1999" s="19" t="s">
        <v>19</v>
      </c>
      <c r="E1999" s="144" t="str">
        <f>VLOOKUP(D1999,'pomocna tabulka'!$B$2:$D$12,3,0)</f>
        <v>Úrad vlády SR</v>
      </c>
      <c r="F1999" s="152" t="str">
        <f>+IFERROR(VLOOKUP(VALUE(MID($B1999,11,1)),'pomocna tabulka'!$F$2:$G$7,2,0),"")</f>
        <v>Priebežná platba</v>
      </c>
      <c r="G1999" s="19" t="s">
        <v>256</v>
      </c>
      <c r="H1999" s="112">
        <v>14114.73</v>
      </c>
      <c r="I1999" s="19" t="s">
        <v>21</v>
      </c>
      <c r="J1999" s="86">
        <v>2490.84</v>
      </c>
      <c r="K1999" s="123"/>
      <c r="L1999" s="88">
        <v>0</v>
      </c>
      <c r="M1999" s="59">
        <f t="shared" si="58"/>
        <v>16605.57</v>
      </c>
      <c r="N1999" s="87">
        <v>45966</v>
      </c>
      <c r="O1999" s="22" t="s">
        <v>955</v>
      </c>
    </row>
    <row r="2000" spans="2:15">
      <c r="B2000" s="31" t="s">
        <v>2823</v>
      </c>
      <c r="C2000" s="28" t="s">
        <v>423</v>
      </c>
      <c r="D2000" s="19" t="s">
        <v>29</v>
      </c>
      <c r="E2000" s="144" t="str">
        <f>VLOOKUP(D2000,'pomocna tabulka'!$B$2:$D$12,3,0)</f>
        <v>MIRRI SR</v>
      </c>
      <c r="F2000" s="152" t="str">
        <f>+IFERROR(VLOOKUP(VALUE(MID($B2000,11,1)),'pomocna tabulka'!$F$2:$G$7,2,0),"")</f>
        <v>Predfinancovanie</v>
      </c>
      <c r="G2000" s="19" t="s">
        <v>197</v>
      </c>
      <c r="H2000" s="112">
        <v>27486.09</v>
      </c>
      <c r="I2000" s="19" t="s">
        <v>198</v>
      </c>
      <c r="J2000" s="112">
        <v>2263.56</v>
      </c>
      <c r="K2000" s="123"/>
      <c r="L2000" s="88">
        <v>0</v>
      </c>
      <c r="M2000" s="59">
        <f t="shared" si="58"/>
        <v>29749.65</v>
      </c>
      <c r="N2000" s="87">
        <v>45966</v>
      </c>
      <c r="O2000" s="22" t="s">
        <v>955</v>
      </c>
    </row>
    <row r="2001" spans="2:15">
      <c r="B2001" s="31" t="s">
        <v>2824</v>
      </c>
      <c r="C2001" s="28" t="s">
        <v>2825</v>
      </c>
      <c r="D2001" s="19" t="s">
        <v>29</v>
      </c>
      <c r="E2001" s="144" t="str">
        <f>VLOOKUP(D2001,'pomocna tabulka'!$B$2:$D$12,3,0)</f>
        <v>MIRRI SR</v>
      </c>
      <c r="F2001" s="152" t="str">
        <f>+IFERROR(VLOOKUP(VALUE(MID($B2001,11,1)),'pomocna tabulka'!$F$2:$G$7,2,0),"")</f>
        <v>Zálohová platba</v>
      </c>
      <c r="G2001" s="19" t="s">
        <v>30</v>
      </c>
      <c r="H2001" s="112">
        <v>223928.06</v>
      </c>
      <c r="I2001" s="19" t="s">
        <v>31</v>
      </c>
      <c r="J2001" s="86">
        <v>18441.13</v>
      </c>
      <c r="K2001" s="123"/>
      <c r="L2001" s="88">
        <v>0</v>
      </c>
      <c r="M2001" s="59">
        <f t="shared" si="58"/>
        <v>242369.19</v>
      </c>
      <c r="N2001" s="87">
        <v>45966</v>
      </c>
      <c r="O2001" s="22" t="s">
        <v>955</v>
      </c>
    </row>
    <row r="2002" spans="2:15">
      <c r="B2002" s="31" t="s">
        <v>2826</v>
      </c>
      <c r="C2002" s="28" t="s">
        <v>614</v>
      </c>
      <c r="D2002" s="19" t="s">
        <v>19</v>
      </c>
      <c r="E2002" s="144" t="str">
        <f>VLOOKUP(D2002,'pomocna tabulka'!$B$2:$D$12,3,0)</f>
        <v>Úrad vlády SR</v>
      </c>
      <c r="F2002" s="152" t="str">
        <f>+IFERROR(VLOOKUP(VALUE(MID($B2002,11,1)),'pomocna tabulka'!$F$2:$G$7,2,0),"")</f>
        <v>Priebežná platba</v>
      </c>
      <c r="G2002" s="19" t="s">
        <v>256</v>
      </c>
      <c r="H2002" s="112">
        <v>7354.99</v>
      </c>
      <c r="I2002" s="19" t="s">
        <v>21</v>
      </c>
      <c r="J2002" s="112">
        <v>1297.94</v>
      </c>
      <c r="K2002" s="123"/>
      <c r="L2002" s="88">
        <v>0</v>
      </c>
      <c r="M2002" s="59">
        <f t="shared" si="58"/>
        <v>8652.93</v>
      </c>
      <c r="N2002" s="87">
        <v>45966</v>
      </c>
      <c r="O2002" s="22" t="s">
        <v>955</v>
      </c>
    </row>
    <row r="2003" spans="2:15">
      <c r="B2003" s="31" t="s">
        <v>2827</v>
      </c>
      <c r="C2003" s="28" t="s">
        <v>2383</v>
      </c>
      <c r="D2003" s="19" t="s">
        <v>314</v>
      </c>
      <c r="E2003" s="144" t="str">
        <f>VLOOKUP(D2003,'pomocna tabulka'!$B$2:$D$12,3,0)</f>
        <v xml:space="preserve">Slovenská inovačná a energetická agentúra </v>
      </c>
      <c r="F2003" s="152" t="str">
        <f>+IFERROR(VLOOKUP(VALUE(MID($B2003,11,1)),'pomocna tabulka'!$F$2:$G$7,2,0),"")</f>
        <v>Priebežná platba</v>
      </c>
      <c r="G2003" s="19" t="s">
        <v>315</v>
      </c>
      <c r="H2003" s="112">
        <v>165581.96</v>
      </c>
      <c r="I2003" s="19" t="s">
        <v>31</v>
      </c>
      <c r="J2003" s="86">
        <v>248372.95</v>
      </c>
      <c r="K2003" s="123"/>
      <c r="L2003" s="88">
        <v>0</v>
      </c>
      <c r="M2003" s="59">
        <f t="shared" si="58"/>
        <v>413954.91000000003</v>
      </c>
      <c r="N2003" s="87">
        <v>45966</v>
      </c>
      <c r="O2003" s="22" t="s">
        <v>955</v>
      </c>
    </row>
    <row r="2004" spans="2:15">
      <c r="B2004" s="31" t="s">
        <v>2828</v>
      </c>
      <c r="C2004" s="28" t="s">
        <v>178</v>
      </c>
      <c r="D2004" s="19" t="s">
        <v>19</v>
      </c>
      <c r="E2004" s="144" t="str">
        <f>VLOOKUP(D2004,'pomocna tabulka'!$B$2:$D$12,3,0)</f>
        <v>Úrad vlády SR</v>
      </c>
      <c r="F2004" s="152" t="str">
        <f>+IFERROR(VLOOKUP(VALUE(MID($B2004,11,1)),'pomocna tabulka'!$F$2:$G$7,2,0),"")</f>
        <v>Priebežná platba</v>
      </c>
      <c r="G2004" s="19" t="s">
        <v>256</v>
      </c>
      <c r="H2004" s="112">
        <v>19613.310000000001</v>
      </c>
      <c r="I2004" s="19" t="s">
        <v>21</v>
      </c>
      <c r="J2004" s="86">
        <v>3461.17</v>
      </c>
      <c r="K2004" s="123"/>
      <c r="L2004" s="88">
        <v>0</v>
      </c>
      <c r="M2004" s="59">
        <f t="shared" si="58"/>
        <v>23074.480000000003</v>
      </c>
      <c r="N2004" s="87">
        <v>45966</v>
      </c>
      <c r="O2004" s="22" t="s">
        <v>955</v>
      </c>
    </row>
    <row r="2005" spans="2:15">
      <c r="B2005" s="31" t="s">
        <v>2829</v>
      </c>
      <c r="C2005" s="28" t="s">
        <v>878</v>
      </c>
      <c r="D2005" s="19" t="s">
        <v>19</v>
      </c>
      <c r="E2005" s="144" t="str">
        <f>VLOOKUP(D2005,'pomocna tabulka'!$B$2:$D$12,3,0)</f>
        <v>Úrad vlády SR</v>
      </c>
      <c r="F2005" s="152" t="str">
        <f>+IFERROR(VLOOKUP(VALUE(MID($B2005,11,1)),'pomocna tabulka'!$F$2:$G$7,2,0),"")</f>
        <v>Priebežná platba</v>
      </c>
      <c r="G2005" s="19" t="s">
        <v>256</v>
      </c>
      <c r="H2005" s="112">
        <v>14561.15</v>
      </c>
      <c r="I2005" s="19" t="s">
        <v>21</v>
      </c>
      <c r="J2005" s="86">
        <v>2569.62</v>
      </c>
      <c r="K2005" s="123"/>
      <c r="L2005" s="88">
        <v>0</v>
      </c>
      <c r="M2005" s="59">
        <f t="shared" si="58"/>
        <v>17130.77</v>
      </c>
      <c r="N2005" s="87">
        <v>45966</v>
      </c>
      <c r="O2005" s="22" t="s">
        <v>955</v>
      </c>
    </row>
    <row r="2006" spans="2:15">
      <c r="B2006" s="31" t="s">
        <v>2830</v>
      </c>
      <c r="C2006" s="28" t="s">
        <v>645</v>
      </c>
      <c r="D2006" s="19" t="s">
        <v>19</v>
      </c>
      <c r="E2006" s="144" t="str">
        <f>VLOOKUP(D2006,'pomocna tabulka'!$B$2:$D$12,3,0)</f>
        <v>Úrad vlády SR</v>
      </c>
      <c r="F2006" s="152" t="str">
        <f>+IFERROR(VLOOKUP(VALUE(MID($B2006,11,1)),'pomocna tabulka'!$F$2:$G$7,2,0),"")</f>
        <v>Zálohová platba</v>
      </c>
      <c r="G2006" s="19" t="s">
        <v>256</v>
      </c>
      <c r="H2006" s="112">
        <v>28900</v>
      </c>
      <c r="I2006" s="19" t="s">
        <v>21</v>
      </c>
      <c r="J2006" s="86">
        <v>5100</v>
      </c>
      <c r="K2006" s="123"/>
      <c r="L2006" s="88">
        <v>0</v>
      </c>
      <c r="M2006" s="59">
        <f t="shared" si="58"/>
        <v>34000</v>
      </c>
      <c r="N2006" s="87">
        <v>45966</v>
      </c>
      <c r="O2006" s="22" t="s">
        <v>955</v>
      </c>
    </row>
    <row r="2007" spans="2:15">
      <c r="B2007" s="31" t="s">
        <v>2831</v>
      </c>
      <c r="C2007" s="28" t="s">
        <v>1128</v>
      </c>
      <c r="D2007" s="19" t="s">
        <v>19</v>
      </c>
      <c r="E2007" s="144" t="str">
        <f>VLOOKUP(D2007,'pomocna tabulka'!$B$2:$D$12,3,0)</f>
        <v>Úrad vlády SR</v>
      </c>
      <c r="F2007" s="152" t="str">
        <f>+IFERROR(VLOOKUP(VALUE(MID($B2007,11,1)),'pomocna tabulka'!$F$2:$G$7,2,0),"")</f>
        <v>Zálohová platba</v>
      </c>
      <c r="G2007" s="19" t="s">
        <v>256</v>
      </c>
      <c r="H2007" s="112">
        <v>21250</v>
      </c>
      <c r="I2007" s="19" t="s">
        <v>21</v>
      </c>
      <c r="J2007" s="86">
        <v>3750</v>
      </c>
      <c r="K2007" s="123"/>
      <c r="L2007" s="88">
        <v>0</v>
      </c>
      <c r="M2007" s="59">
        <f t="shared" si="58"/>
        <v>25000</v>
      </c>
      <c r="N2007" s="87">
        <v>45967</v>
      </c>
      <c r="O2007" s="22" t="s">
        <v>955</v>
      </c>
    </row>
    <row r="2008" spans="2:15">
      <c r="B2008" s="31" t="s">
        <v>2832</v>
      </c>
      <c r="C2008" s="28" t="s">
        <v>2383</v>
      </c>
      <c r="D2008" s="19" t="s">
        <v>314</v>
      </c>
      <c r="E2008" s="144" t="str">
        <f>VLOOKUP(D2008,'pomocna tabulka'!$B$2:$D$12,3,0)</f>
        <v xml:space="preserve">Slovenská inovačná a energetická agentúra </v>
      </c>
      <c r="F2008" s="152" t="str">
        <f>+IFERROR(VLOOKUP(VALUE(MID($B2008,11,1)),'pomocna tabulka'!$F$2:$G$7,2,0),"")</f>
        <v>Priebežná platba</v>
      </c>
      <c r="G2008" s="19" t="s">
        <v>315</v>
      </c>
      <c r="H2008" s="112">
        <v>62816.74</v>
      </c>
      <c r="I2008" s="19" t="s">
        <v>31</v>
      </c>
      <c r="J2008" s="86">
        <v>94225.12</v>
      </c>
      <c r="K2008" s="123"/>
      <c r="L2008" s="88">
        <v>0</v>
      </c>
      <c r="M2008" s="59">
        <f t="shared" si="58"/>
        <v>157041.85999999999</v>
      </c>
      <c r="N2008" s="87">
        <v>45966</v>
      </c>
      <c r="O2008" s="22" t="s">
        <v>955</v>
      </c>
    </row>
    <row r="2009" spans="2:15">
      <c r="B2009" s="31" t="s">
        <v>2833</v>
      </c>
      <c r="C2009" s="31" t="s">
        <v>972</v>
      </c>
      <c r="D2009" s="19" t="s">
        <v>19</v>
      </c>
      <c r="E2009" s="144" t="str">
        <f>VLOOKUP(D2009,'pomocna tabulka'!$B$2:$D$12,3,0)</f>
        <v>Úrad vlády SR</v>
      </c>
      <c r="F2009" s="152" t="str">
        <f>+IFERROR(VLOOKUP(VALUE(MID($B2009,11,1)),'pomocna tabulka'!$F$2:$G$7,2,0),"")</f>
        <v>Priebežná platba</v>
      </c>
      <c r="G2009" s="19" t="s">
        <v>256</v>
      </c>
      <c r="H2009" s="112">
        <v>4903.28</v>
      </c>
      <c r="I2009" s="19" t="s">
        <v>21</v>
      </c>
      <c r="J2009" s="86">
        <v>865.28</v>
      </c>
      <c r="K2009" s="123"/>
      <c r="L2009" s="88">
        <v>0</v>
      </c>
      <c r="M2009" s="59">
        <f t="shared" si="58"/>
        <v>5768.5599999999995</v>
      </c>
      <c r="N2009" s="87">
        <v>45967</v>
      </c>
      <c r="O2009" s="22" t="s">
        <v>955</v>
      </c>
    </row>
    <row r="2010" spans="2:15">
      <c r="B2010" s="31" t="s">
        <v>2834</v>
      </c>
      <c r="C2010" s="28" t="s">
        <v>89</v>
      </c>
      <c r="D2010" s="19" t="s">
        <v>19</v>
      </c>
      <c r="E2010" s="144" t="str">
        <f>VLOOKUP(D2010,'pomocna tabulka'!$B$2:$D$12,3,0)</f>
        <v>Úrad vlády SR</v>
      </c>
      <c r="F2010" s="152" t="str">
        <f>+IFERROR(VLOOKUP(VALUE(MID($B2010,11,1)),'pomocna tabulka'!$F$2:$G$7,2,0),"")</f>
        <v>Priebežná platba</v>
      </c>
      <c r="G2010" s="19" t="s">
        <v>256</v>
      </c>
      <c r="H2010" s="112">
        <v>9757.06</v>
      </c>
      <c r="I2010" s="19" t="s">
        <v>21</v>
      </c>
      <c r="J2010" s="86">
        <v>1721.83</v>
      </c>
      <c r="K2010" s="123"/>
      <c r="L2010" s="88">
        <v>0</v>
      </c>
      <c r="M2010" s="59">
        <f t="shared" si="58"/>
        <v>11478.89</v>
      </c>
      <c r="N2010" s="87">
        <v>45967</v>
      </c>
      <c r="O2010" s="22" t="s">
        <v>955</v>
      </c>
    </row>
    <row r="2011" spans="2:15">
      <c r="B2011" s="31" t="s">
        <v>2835</v>
      </c>
      <c r="C2011" s="31" t="s">
        <v>804</v>
      </c>
      <c r="D2011" s="19" t="s">
        <v>19</v>
      </c>
      <c r="E2011" s="144" t="str">
        <f>VLOOKUP(D2011,'pomocna tabulka'!$B$2:$D$12,3,0)</f>
        <v>Úrad vlády SR</v>
      </c>
      <c r="F2011" s="152" t="str">
        <f>+IFERROR(VLOOKUP(VALUE(MID($B2011,11,1)),'pomocna tabulka'!$F$2:$G$7,2,0),"")</f>
        <v>Priebežná platba</v>
      </c>
      <c r="G2011" s="19" t="s">
        <v>256</v>
      </c>
      <c r="H2011" s="112">
        <v>18608.37</v>
      </c>
      <c r="I2011" s="19" t="s">
        <v>21</v>
      </c>
      <c r="J2011" s="86">
        <v>3283.83</v>
      </c>
      <c r="K2011" s="31"/>
      <c r="L2011" s="88">
        <v>0</v>
      </c>
      <c r="M2011" s="59">
        <f t="shared" si="58"/>
        <v>21892.199999999997</v>
      </c>
      <c r="N2011" s="87">
        <v>45967</v>
      </c>
      <c r="O2011" s="22" t="s">
        <v>955</v>
      </c>
    </row>
    <row r="2012" spans="2:15">
      <c r="B2012" s="31" t="s">
        <v>2836</v>
      </c>
      <c r="C2012" s="28" t="s">
        <v>276</v>
      </c>
      <c r="D2012" s="19" t="s">
        <v>29</v>
      </c>
      <c r="E2012" s="144" t="str">
        <f>VLOOKUP(D2012,'pomocna tabulka'!$B$2:$D$12,3,0)</f>
        <v>MIRRI SR</v>
      </c>
      <c r="F2012" s="152" t="str">
        <f>+IFERROR(VLOOKUP(VALUE(MID($B2012,11,1)),'pomocna tabulka'!$F$2:$G$7,2,0),"")</f>
        <v>Zálohová platba</v>
      </c>
      <c r="G2012" s="19" t="s">
        <v>30</v>
      </c>
      <c r="H2012" s="112">
        <v>2093827.18</v>
      </c>
      <c r="I2012" s="19" t="s">
        <v>31</v>
      </c>
      <c r="J2012" s="86">
        <v>172432.82</v>
      </c>
      <c r="K2012" s="123"/>
      <c r="L2012" s="88">
        <v>0</v>
      </c>
      <c r="M2012" s="59">
        <f t="shared" si="58"/>
        <v>2266260</v>
      </c>
      <c r="N2012" s="87">
        <v>45967</v>
      </c>
      <c r="O2012" s="22" t="s">
        <v>955</v>
      </c>
    </row>
    <row r="2013" spans="2:15">
      <c r="B2013" s="31" t="s">
        <v>2837</v>
      </c>
      <c r="C2013" s="28" t="s">
        <v>2229</v>
      </c>
      <c r="D2013" s="19" t="s">
        <v>314</v>
      </c>
      <c r="E2013" s="144" t="str">
        <f>VLOOKUP(D2013,'pomocna tabulka'!$B$2:$D$12,3,0)</f>
        <v xml:space="preserve">Slovenská inovačná a energetická agentúra </v>
      </c>
      <c r="F2013" s="152" t="str">
        <f>+IFERROR(VLOOKUP(VALUE(MID($B2013,11,1)),'pomocna tabulka'!$F$2:$G$7,2,0),"")</f>
        <v>Predfinancovanie</v>
      </c>
      <c r="G2013" s="19" t="s">
        <v>315</v>
      </c>
      <c r="H2013" s="112">
        <v>106439.89</v>
      </c>
      <c r="I2013" s="19" t="s">
        <v>31</v>
      </c>
      <c r="J2013" s="86">
        <v>18783.509999999998</v>
      </c>
      <c r="K2013" s="123"/>
      <c r="L2013" s="88">
        <v>0</v>
      </c>
      <c r="M2013" s="59">
        <f t="shared" si="58"/>
        <v>125223.4</v>
      </c>
      <c r="N2013" s="87">
        <v>45967</v>
      </c>
      <c r="O2013" s="22" t="s">
        <v>955</v>
      </c>
    </row>
    <row r="2014" spans="2:15">
      <c r="B2014" s="31" t="s">
        <v>2838</v>
      </c>
      <c r="C2014" s="28" t="s">
        <v>2839</v>
      </c>
      <c r="D2014" s="19" t="s">
        <v>19</v>
      </c>
      <c r="E2014" s="144" t="str">
        <f>VLOOKUP(D2014,'pomocna tabulka'!$B$2:$D$12,3,0)</f>
        <v>Úrad vlády SR</v>
      </c>
      <c r="F2014" s="152" t="str">
        <f>+IFERROR(VLOOKUP(VALUE(MID($B2014,11,1)),'pomocna tabulka'!$F$2:$G$7,2,0),"")</f>
        <v>Zálohová platba</v>
      </c>
      <c r="G2014" s="19" t="s">
        <v>256</v>
      </c>
      <c r="H2014" s="112">
        <v>34000</v>
      </c>
      <c r="I2014" s="19" t="s">
        <v>21</v>
      </c>
      <c r="J2014" s="86">
        <v>6000</v>
      </c>
      <c r="K2014" s="123"/>
      <c r="L2014" s="88">
        <v>0</v>
      </c>
      <c r="M2014" s="59">
        <f t="shared" si="58"/>
        <v>40000</v>
      </c>
      <c r="N2014" s="87">
        <v>45967</v>
      </c>
      <c r="O2014" s="22" t="s">
        <v>955</v>
      </c>
    </row>
    <row r="2015" spans="2:15">
      <c r="B2015" s="31" t="s">
        <v>2840</v>
      </c>
      <c r="C2015" s="28" t="s">
        <v>2841</v>
      </c>
      <c r="D2015" s="19" t="s">
        <v>29</v>
      </c>
      <c r="E2015" s="144" t="str">
        <f>VLOOKUP(D2015,'pomocna tabulka'!$B$2:$D$12,3,0)</f>
        <v>MIRRI SR</v>
      </c>
      <c r="F2015" s="152" t="str">
        <f>+IFERROR(VLOOKUP(VALUE(MID($B2015,11,1)),'pomocna tabulka'!$F$2:$G$7,2,0),"")</f>
        <v>Predfinancovanie</v>
      </c>
      <c r="G2015" s="19" t="s">
        <v>30</v>
      </c>
      <c r="H2015" s="112">
        <v>42010.91</v>
      </c>
      <c r="I2015" s="19" t="s">
        <v>31</v>
      </c>
      <c r="J2015" s="86">
        <v>3459.72</v>
      </c>
      <c r="K2015" s="123"/>
      <c r="L2015" s="88">
        <v>0</v>
      </c>
      <c r="M2015" s="59">
        <f t="shared" si="58"/>
        <v>45470.630000000005</v>
      </c>
      <c r="N2015" s="87">
        <v>45967</v>
      </c>
      <c r="O2015" s="22" t="s">
        <v>955</v>
      </c>
    </row>
    <row r="2016" spans="2:15">
      <c r="B2016" s="31" t="s">
        <v>2842</v>
      </c>
      <c r="C2016" s="28" t="s">
        <v>972</v>
      </c>
      <c r="D2016" s="19" t="s">
        <v>19</v>
      </c>
      <c r="E2016" s="144" t="str">
        <f>VLOOKUP(D2016,'pomocna tabulka'!$B$2:$D$12,3,0)</f>
        <v>Úrad vlády SR</v>
      </c>
      <c r="F2016" s="152" t="str">
        <f>+IFERROR(VLOOKUP(VALUE(MID($B2016,11,1)),'pomocna tabulka'!$F$2:$G$7,2,0),"")</f>
        <v>Zálohová platba</v>
      </c>
      <c r="G2016" s="19" t="s">
        <v>256</v>
      </c>
      <c r="H2016" s="153">
        <v>17000</v>
      </c>
      <c r="I2016" s="19" t="s">
        <v>21</v>
      </c>
      <c r="J2016" s="86">
        <v>3000</v>
      </c>
      <c r="K2016" s="123"/>
      <c r="L2016" s="88">
        <v>0</v>
      </c>
      <c r="M2016" s="59">
        <f t="shared" si="58"/>
        <v>20000</v>
      </c>
      <c r="N2016" s="87">
        <v>45967</v>
      </c>
      <c r="O2016" s="22" t="s">
        <v>955</v>
      </c>
    </row>
    <row r="2017" spans="2:15">
      <c r="B2017" s="31" t="s">
        <v>2843</v>
      </c>
      <c r="C2017" s="28" t="s">
        <v>2844</v>
      </c>
      <c r="D2017" s="19" t="s">
        <v>19</v>
      </c>
      <c r="E2017" s="144" t="str">
        <f>VLOOKUP(D2017,'pomocna tabulka'!$B$2:$D$12,3,0)</f>
        <v>Úrad vlády SR</v>
      </c>
      <c r="F2017" s="152" t="str">
        <f>+IFERROR(VLOOKUP(VALUE(MID($B2017,11,1)),'pomocna tabulka'!$F$2:$G$7,2,0),"")</f>
        <v>Zálohová platba</v>
      </c>
      <c r="G2017" s="19" t="s">
        <v>315</v>
      </c>
      <c r="H2017" s="112">
        <v>39335.96</v>
      </c>
      <c r="I2017" s="19" t="s">
        <v>316</v>
      </c>
      <c r="J2017" s="86">
        <v>6941.63</v>
      </c>
      <c r="K2017" s="123"/>
      <c r="L2017" s="88">
        <v>0</v>
      </c>
      <c r="M2017" s="59">
        <f t="shared" si="58"/>
        <v>46277.59</v>
      </c>
      <c r="N2017" s="87">
        <v>45967</v>
      </c>
      <c r="O2017" s="22" t="s">
        <v>955</v>
      </c>
    </row>
    <row r="2018" spans="2:15">
      <c r="B2018" s="31" t="s">
        <v>2845</v>
      </c>
      <c r="C2018" s="28" t="s">
        <v>2846</v>
      </c>
      <c r="D2018" s="19" t="s">
        <v>314</v>
      </c>
      <c r="E2018" s="144" t="str">
        <f>VLOOKUP(D2018,'pomocna tabulka'!$B$2:$D$12,3,0)</f>
        <v xml:space="preserve">Slovenská inovačná a energetická agentúra </v>
      </c>
      <c r="F2018" s="152" t="str">
        <f>+IFERROR(VLOOKUP(VALUE(MID($B2018,11,1)),'pomocna tabulka'!$F$2:$G$7,2,0),"")</f>
        <v>Priebežná platba</v>
      </c>
      <c r="G2018" s="19" t="s">
        <v>315</v>
      </c>
      <c r="H2018" s="112">
        <v>402595.75</v>
      </c>
      <c r="I2018" s="19" t="s">
        <v>31</v>
      </c>
      <c r="J2018" s="86">
        <v>71046.31</v>
      </c>
      <c r="K2018" s="123"/>
      <c r="L2018" s="88">
        <v>0</v>
      </c>
      <c r="M2018" s="59">
        <f t="shared" si="58"/>
        <v>473642.06</v>
      </c>
      <c r="N2018" s="87">
        <v>45967</v>
      </c>
      <c r="O2018" s="22" t="s">
        <v>955</v>
      </c>
    </row>
    <row r="2019" spans="2:15">
      <c r="B2019" s="31" t="s">
        <v>2847</v>
      </c>
      <c r="C2019" s="28" t="s">
        <v>683</v>
      </c>
      <c r="D2019" s="19" t="s">
        <v>19</v>
      </c>
      <c r="E2019" s="144" t="str">
        <f>VLOOKUP(D2019,'pomocna tabulka'!$B$2:$D$12,3,0)</f>
        <v>Úrad vlády SR</v>
      </c>
      <c r="F2019" s="152" t="str">
        <f>+IFERROR(VLOOKUP(VALUE(MID($B2019,11,1)),'pomocna tabulka'!$F$2:$G$7,2,0),"")</f>
        <v>Priebežná platba</v>
      </c>
      <c r="G2019" s="19" t="s">
        <v>256</v>
      </c>
      <c r="H2019" s="112">
        <v>4903.28</v>
      </c>
      <c r="I2019" s="19" t="s">
        <v>21</v>
      </c>
      <c r="J2019" s="86">
        <v>865.28</v>
      </c>
      <c r="K2019" s="123"/>
      <c r="L2019" s="88">
        <v>0</v>
      </c>
      <c r="M2019" s="59">
        <f t="shared" si="58"/>
        <v>5768.5599999999995</v>
      </c>
      <c r="N2019" s="87">
        <v>45967</v>
      </c>
      <c r="O2019" s="22" t="s">
        <v>955</v>
      </c>
    </row>
    <row r="2020" spans="2:15">
      <c r="B2020" s="31" t="s">
        <v>2848</v>
      </c>
      <c r="C2020" s="28" t="s">
        <v>353</v>
      </c>
      <c r="D2020" s="19" t="s">
        <v>19</v>
      </c>
      <c r="E2020" s="144" t="str">
        <f>VLOOKUP(D2020,'pomocna tabulka'!$B$2:$D$12,3,0)</f>
        <v>Úrad vlády SR</v>
      </c>
      <c r="F2020" s="152" t="str">
        <f>+IFERROR(VLOOKUP(VALUE(MID($B2020,11,1)),'pomocna tabulka'!$F$2:$G$7,2,0),"")</f>
        <v>Priebežná platba</v>
      </c>
      <c r="G2020" s="19" t="s">
        <v>256</v>
      </c>
      <c r="H2020" s="112">
        <v>4903.33</v>
      </c>
      <c r="I2020" s="19" t="s">
        <v>21</v>
      </c>
      <c r="J2020" s="86">
        <v>865.29</v>
      </c>
      <c r="K2020" s="123"/>
      <c r="L2020" s="88">
        <v>0</v>
      </c>
      <c r="M2020" s="59">
        <f t="shared" si="58"/>
        <v>5768.62</v>
      </c>
      <c r="N2020" s="87">
        <v>45968</v>
      </c>
      <c r="O2020" s="22" t="s">
        <v>955</v>
      </c>
    </row>
    <row r="2021" spans="2:15">
      <c r="B2021" s="31" t="s">
        <v>2849</v>
      </c>
      <c r="C2021" s="28" t="s">
        <v>1926</v>
      </c>
      <c r="D2021" s="19" t="s">
        <v>314</v>
      </c>
      <c r="E2021" s="144" t="str">
        <f>VLOOKUP(D2021,'pomocna tabulka'!$B$2:$D$12,3,0)</f>
        <v xml:space="preserve">Slovenská inovačná a energetická agentúra </v>
      </c>
      <c r="F2021" s="152" t="str">
        <f>+IFERROR(VLOOKUP(VALUE(MID($B2021,11,1)),'pomocna tabulka'!$F$2:$G$7,2,0),"")</f>
        <v>Predfinancovanie</v>
      </c>
      <c r="G2021" s="19" t="s">
        <v>315</v>
      </c>
      <c r="H2021" s="112">
        <v>7198.05</v>
      </c>
      <c r="I2021" s="19" t="s">
        <v>31</v>
      </c>
      <c r="J2021" s="86">
        <v>1270.24</v>
      </c>
      <c r="K2021" s="123"/>
      <c r="L2021" s="88">
        <v>0</v>
      </c>
      <c r="M2021" s="59">
        <f t="shared" si="58"/>
        <v>8468.2900000000009</v>
      </c>
      <c r="N2021" s="87">
        <v>45968</v>
      </c>
      <c r="O2021" s="22" t="s">
        <v>955</v>
      </c>
    </row>
    <row r="2022" spans="2:15">
      <c r="B2022" s="31" t="s">
        <v>2850</v>
      </c>
      <c r="C2022" s="28" t="s">
        <v>281</v>
      </c>
      <c r="D2022" s="22" t="s">
        <v>19</v>
      </c>
      <c r="E2022" s="144" t="str">
        <f>VLOOKUP(D2022,'pomocna tabulka'!$B$2:$D$12,3,0)</f>
        <v>Úrad vlády SR</v>
      </c>
      <c r="F2022" s="152" t="str">
        <f>+IFERROR(VLOOKUP(VALUE(MID($B2022,11,1)),'pomocna tabulka'!$F$2:$G$7,2,0),"")</f>
        <v>Priebežná platba</v>
      </c>
      <c r="G2022" s="22" t="s">
        <v>256</v>
      </c>
      <c r="H2022" s="112">
        <v>4903.28</v>
      </c>
      <c r="I2022" s="22" t="s">
        <v>21</v>
      </c>
      <c r="J2022" s="86">
        <v>865.28</v>
      </c>
      <c r="K2022" s="125"/>
      <c r="L2022" s="86">
        <v>0</v>
      </c>
      <c r="M2022" s="59">
        <f t="shared" si="58"/>
        <v>5768.5599999999995</v>
      </c>
      <c r="N2022" s="87">
        <v>45968</v>
      </c>
      <c r="O2022" s="22" t="s">
        <v>955</v>
      </c>
    </row>
    <row r="2023" spans="2:15">
      <c r="B2023" s="16" t="s">
        <v>2851</v>
      </c>
      <c r="C2023" s="18" t="s">
        <v>941</v>
      </c>
      <c r="D2023" s="22" t="s">
        <v>19</v>
      </c>
      <c r="E2023" s="134" t="str">
        <f>VLOOKUP(D2023,'pomocna tabulka'!$B$2:$D$12,3,0)</f>
        <v>Úrad vlády SR</v>
      </c>
      <c r="F2023" s="142" t="str">
        <f>+IFERROR(VLOOKUP(VALUE(MID($B2023,11,1)),'pomocna tabulka'!$F$2:$G$7,2,0),"")</f>
        <v>Zálohová platba</v>
      </c>
      <c r="G2023" s="22" t="s">
        <v>256</v>
      </c>
      <c r="H2023" s="29">
        <v>45005.8</v>
      </c>
      <c r="I2023" s="22" t="s">
        <v>21</v>
      </c>
      <c r="J2023" s="88">
        <v>7942.2</v>
      </c>
      <c r="K2023" s="17"/>
      <c r="L2023" s="88">
        <v>0</v>
      </c>
      <c r="M2023" s="59">
        <f t="shared" si="58"/>
        <v>52948</v>
      </c>
      <c r="N2023" s="87">
        <v>45968</v>
      </c>
      <c r="O2023" s="22" t="s">
        <v>955</v>
      </c>
    </row>
    <row r="2024" spans="2:15">
      <c r="B2024" s="16" t="s">
        <v>2852</v>
      </c>
      <c r="C2024" s="18" t="s">
        <v>40</v>
      </c>
      <c r="D2024" s="19" t="s">
        <v>314</v>
      </c>
      <c r="E2024" s="134" t="str">
        <f>VLOOKUP(D2024,'pomocna tabulka'!$B$2:$D$12,3,0)</f>
        <v xml:space="preserve">Slovenská inovačná a energetická agentúra </v>
      </c>
      <c r="F2024" s="142" t="str">
        <f>+IFERROR(VLOOKUP(VALUE(MID($B2024,11,1)),'pomocna tabulka'!$F$2:$G$7,2,0),"")</f>
        <v>Predfinancovanie</v>
      </c>
      <c r="G2024" s="19" t="s">
        <v>315</v>
      </c>
      <c r="H2024" s="29">
        <v>294913.44</v>
      </c>
      <c r="I2024" s="19" t="s">
        <v>31</v>
      </c>
      <c r="J2024" s="88">
        <v>52043.55</v>
      </c>
      <c r="K2024" s="17"/>
      <c r="L2024" s="88">
        <v>0</v>
      </c>
      <c r="M2024" s="59">
        <f t="shared" si="58"/>
        <v>346956.99</v>
      </c>
      <c r="N2024" s="87">
        <v>45968</v>
      </c>
      <c r="O2024" s="22" t="s">
        <v>955</v>
      </c>
    </row>
    <row r="2025" spans="2:15">
      <c r="B2025" s="16" t="s">
        <v>2853</v>
      </c>
      <c r="C2025" s="18" t="s">
        <v>2854</v>
      </c>
      <c r="D2025" s="19" t="s">
        <v>29</v>
      </c>
      <c r="E2025" s="134" t="str">
        <f>VLOOKUP(D2025,'pomocna tabulka'!$B$2:$D$12,3,0)</f>
        <v>MIRRI SR</v>
      </c>
      <c r="F2025" s="142" t="str">
        <f>+IFERROR(VLOOKUP(VALUE(MID($B2025,11,1)),'pomocna tabulka'!$F$2:$G$7,2,0),"")</f>
        <v>Predfinancovanie</v>
      </c>
      <c r="G2025" s="19" t="s">
        <v>197</v>
      </c>
      <c r="H2025" s="29">
        <v>4913.8500000000004</v>
      </c>
      <c r="I2025" s="19" t="s">
        <v>198</v>
      </c>
      <c r="J2025" s="88">
        <v>404.67</v>
      </c>
      <c r="K2025" s="17"/>
      <c r="L2025" s="88">
        <v>0</v>
      </c>
      <c r="M2025" s="59">
        <f t="shared" si="58"/>
        <v>5318.52</v>
      </c>
      <c r="N2025" s="87">
        <v>45968</v>
      </c>
      <c r="O2025" s="22" t="s">
        <v>955</v>
      </c>
    </row>
    <row r="2026" spans="2:15">
      <c r="B2026" s="16" t="s">
        <v>2855</v>
      </c>
      <c r="C2026" s="18" t="s">
        <v>347</v>
      </c>
      <c r="D2026" s="22" t="s">
        <v>19</v>
      </c>
      <c r="E2026" s="134" t="str">
        <f>VLOOKUP(D2026,'pomocna tabulka'!$B$2:$D$12,3,0)</f>
        <v>Úrad vlády SR</v>
      </c>
      <c r="F2026" s="142" t="str">
        <f>+IFERROR(VLOOKUP(VALUE(MID($B2026,11,1)),'pomocna tabulka'!$F$2:$G$7,2,0),"")</f>
        <v>Priebežná platba</v>
      </c>
      <c r="G2026" s="22" t="s">
        <v>256</v>
      </c>
      <c r="H2026" s="29">
        <v>19396.84</v>
      </c>
      <c r="I2026" s="22" t="s">
        <v>21</v>
      </c>
      <c r="J2026" s="88">
        <v>3422.97</v>
      </c>
      <c r="K2026" s="17"/>
      <c r="L2026" s="88">
        <v>0</v>
      </c>
      <c r="M2026" s="59">
        <f t="shared" si="58"/>
        <v>22819.81</v>
      </c>
      <c r="N2026" s="87">
        <v>45968</v>
      </c>
      <c r="O2026" s="22" t="s">
        <v>955</v>
      </c>
    </row>
    <row r="2027" spans="2:15">
      <c r="B2027" s="16" t="s">
        <v>2856</v>
      </c>
      <c r="C2027" s="18" t="s">
        <v>2857</v>
      </c>
      <c r="D2027" s="19" t="s">
        <v>29</v>
      </c>
      <c r="E2027" s="134" t="str">
        <f>VLOOKUP(D2027,'pomocna tabulka'!$B$2:$D$12,3,0)</f>
        <v>MIRRI SR</v>
      </c>
      <c r="F2027" s="142" t="str">
        <f>+IFERROR(VLOOKUP(VALUE(MID($B2027,11,1)),'pomocna tabulka'!$F$2:$G$7,2,0),"")</f>
        <v>Zálohová platba</v>
      </c>
      <c r="G2027" s="19" t="s">
        <v>30</v>
      </c>
      <c r="H2027" s="29">
        <v>199620.04</v>
      </c>
      <c r="I2027" s="19" t="s">
        <v>31</v>
      </c>
      <c r="J2027" s="88">
        <v>16439.3</v>
      </c>
      <c r="K2027" s="17"/>
      <c r="L2027" s="88">
        <v>0</v>
      </c>
      <c r="M2027" s="59">
        <f t="shared" si="58"/>
        <v>216059.34</v>
      </c>
      <c r="N2027" s="87">
        <v>45968</v>
      </c>
      <c r="O2027" s="22" t="s">
        <v>955</v>
      </c>
    </row>
    <row r="2028" spans="2:15">
      <c r="B2028" s="16" t="s">
        <v>2858</v>
      </c>
      <c r="C2028" s="18" t="s">
        <v>2859</v>
      </c>
      <c r="D2028" s="19" t="s">
        <v>19</v>
      </c>
      <c r="E2028" s="134" t="str">
        <f>VLOOKUP(D2028,'pomocna tabulka'!$B$2:$D$12,3,0)</f>
        <v>Úrad vlády SR</v>
      </c>
      <c r="F2028" s="142" t="str">
        <f>+IFERROR(VLOOKUP(VALUE(MID($B2028,11,1)),'pomocna tabulka'!$F$2:$G$7,2,0),"")</f>
        <v>Priebežná platba</v>
      </c>
      <c r="G2028" s="19" t="s">
        <v>256</v>
      </c>
      <c r="H2028" s="29">
        <v>26684.39</v>
      </c>
      <c r="I2028" s="19" t="s">
        <v>21</v>
      </c>
      <c r="J2028" s="88">
        <v>4709.01</v>
      </c>
      <c r="K2028" s="17"/>
      <c r="L2028" s="88">
        <v>0</v>
      </c>
      <c r="M2028" s="59">
        <f t="shared" si="58"/>
        <v>31393.4</v>
      </c>
      <c r="N2028" s="87">
        <v>45968</v>
      </c>
      <c r="O2028" s="22" t="s">
        <v>955</v>
      </c>
    </row>
    <row r="2029" spans="2:15">
      <c r="B2029" s="16" t="s">
        <v>2860</v>
      </c>
      <c r="C2029" s="18" t="s">
        <v>2861</v>
      </c>
      <c r="D2029" s="19" t="s">
        <v>314</v>
      </c>
      <c r="E2029" s="134" t="str">
        <f>VLOOKUP(D2029,'pomocna tabulka'!$B$2:$D$12,3,0)</f>
        <v xml:space="preserve">Slovenská inovačná a energetická agentúra </v>
      </c>
      <c r="F2029" s="142" t="str">
        <f>+IFERROR(VLOOKUP(VALUE(MID($B2029,11,1)),'pomocna tabulka'!$F$2:$G$7,2,0),"")</f>
        <v>Predfinancovanie</v>
      </c>
      <c r="G2029" s="19" t="s">
        <v>315</v>
      </c>
      <c r="H2029" s="29">
        <v>31427.14</v>
      </c>
      <c r="I2029" s="19" t="s">
        <v>31</v>
      </c>
      <c r="J2029" s="88">
        <v>5545.97</v>
      </c>
      <c r="K2029" s="17"/>
      <c r="L2029" s="88">
        <v>0</v>
      </c>
      <c r="M2029" s="59">
        <f t="shared" si="58"/>
        <v>36973.11</v>
      </c>
      <c r="N2029" s="87">
        <v>45968</v>
      </c>
      <c r="O2029" s="22" t="s">
        <v>955</v>
      </c>
    </row>
    <row r="2030" spans="2:15">
      <c r="B2030" s="16" t="s">
        <v>2862</v>
      </c>
      <c r="C2030" s="18" t="s">
        <v>856</v>
      </c>
      <c r="D2030" s="19" t="s">
        <v>19</v>
      </c>
      <c r="E2030" s="134" t="str">
        <f>VLOOKUP(D2030,'pomocna tabulka'!$B$2:$D$12,3,0)</f>
        <v>Úrad vlády SR</v>
      </c>
      <c r="F2030" s="142" t="str">
        <f>+IFERROR(VLOOKUP(VALUE(MID($B2030,11,1)),'pomocna tabulka'!$F$2:$G$7,2,0),"")</f>
        <v>Priebežná platba</v>
      </c>
      <c r="G2030" s="19" t="s">
        <v>256</v>
      </c>
      <c r="H2030" s="29">
        <v>14283.47</v>
      </c>
      <c r="I2030" s="19" t="s">
        <v>21</v>
      </c>
      <c r="J2030" s="88">
        <v>2520.61</v>
      </c>
      <c r="K2030" s="17"/>
      <c r="L2030" s="88">
        <v>0</v>
      </c>
      <c r="M2030" s="59">
        <f t="shared" si="58"/>
        <v>16804.079999999998</v>
      </c>
      <c r="N2030" s="87">
        <v>45968</v>
      </c>
      <c r="O2030" s="22" t="s">
        <v>955</v>
      </c>
    </row>
    <row r="2031" spans="2:15">
      <c r="B2031" s="16" t="s">
        <v>2863</v>
      </c>
      <c r="C2031" s="18" t="s">
        <v>2012</v>
      </c>
      <c r="D2031" s="19" t="s">
        <v>29</v>
      </c>
      <c r="E2031" s="144" t="str">
        <f>VLOOKUP(D2031,'pomocna tabulka'!$B$2:$D$12,3,0)</f>
        <v>MIRRI SR</v>
      </c>
      <c r="F2031" s="152" t="str">
        <f>+IFERROR(VLOOKUP(VALUE(MID($B2031,11,1)),'pomocna tabulka'!$F$2:$G$7,2,0),"")</f>
        <v>Priebežná platba</v>
      </c>
      <c r="G2031" s="19" t="s">
        <v>30</v>
      </c>
      <c r="H2031" s="112">
        <v>22155.42</v>
      </c>
      <c r="I2031" s="19" t="s">
        <v>31</v>
      </c>
      <c r="J2031" s="86">
        <v>1824.56</v>
      </c>
      <c r="K2031" s="123"/>
      <c r="L2031" s="88">
        <v>0</v>
      </c>
      <c r="M2031" s="59">
        <f t="shared" si="58"/>
        <v>23979.98</v>
      </c>
      <c r="N2031" s="87">
        <v>45968</v>
      </c>
      <c r="O2031" s="22" t="s">
        <v>955</v>
      </c>
    </row>
    <row r="2032" spans="2:15">
      <c r="B2032" s="16" t="s">
        <v>2864</v>
      </c>
      <c r="C2032" s="18" t="s">
        <v>122</v>
      </c>
      <c r="D2032" s="19" t="s">
        <v>19</v>
      </c>
      <c r="E2032" s="134" t="str">
        <f>VLOOKUP(D2032,'pomocna tabulka'!$B$2:$D$12,3,0)</f>
        <v>Úrad vlády SR</v>
      </c>
      <c r="F2032" s="142" t="str">
        <f>+IFERROR(VLOOKUP(VALUE(MID($B2032,11,1)),'pomocna tabulka'!$F$2:$G$7,2,0),"")</f>
        <v>Priebežná platba</v>
      </c>
      <c r="G2032" s="19" t="s">
        <v>256</v>
      </c>
      <c r="H2032" s="29">
        <v>24516.639999999999</v>
      </c>
      <c r="I2032" s="19" t="s">
        <v>21</v>
      </c>
      <c r="J2032" s="88">
        <v>4326.46</v>
      </c>
      <c r="K2032" s="17"/>
      <c r="L2032" s="88">
        <v>0</v>
      </c>
      <c r="M2032" s="59">
        <f t="shared" si="58"/>
        <v>28843.1</v>
      </c>
      <c r="N2032" s="87">
        <v>45968</v>
      </c>
      <c r="O2032" s="22" t="s">
        <v>955</v>
      </c>
    </row>
    <row r="2033" spans="2:15">
      <c r="B2033" s="16" t="s">
        <v>2865</v>
      </c>
      <c r="C2033" s="18" t="s">
        <v>287</v>
      </c>
      <c r="D2033" s="19" t="s">
        <v>19</v>
      </c>
      <c r="E2033" s="134" t="str">
        <f>VLOOKUP(D2033,'pomocna tabulka'!$B$2:$D$12,3,0)</f>
        <v>Úrad vlády SR</v>
      </c>
      <c r="F2033" s="142" t="str">
        <f>+IFERROR(VLOOKUP(VALUE(MID($B2033,11,1)),'pomocna tabulka'!$F$2:$G$7,2,0),"")</f>
        <v>Priebežná platba</v>
      </c>
      <c r="G2033" s="19" t="s">
        <v>256</v>
      </c>
      <c r="H2033" s="29">
        <v>9806.25</v>
      </c>
      <c r="I2033" s="19" t="s">
        <v>21</v>
      </c>
      <c r="J2033" s="88">
        <v>1730.51</v>
      </c>
      <c r="K2033" s="17"/>
      <c r="L2033" s="88">
        <v>0</v>
      </c>
      <c r="M2033" s="59">
        <f t="shared" si="58"/>
        <v>11536.76</v>
      </c>
      <c r="N2033" s="87">
        <v>45971</v>
      </c>
      <c r="O2033" s="22" t="s">
        <v>955</v>
      </c>
    </row>
    <row r="2034" spans="2:15">
      <c r="B2034" s="16" t="s">
        <v>2866</v>
      </c>
      <c r="C2034" s="18" t="s">
        <v>163</v>
      </c>
      <c r="D2034" s="19" t="s">
        <v>19</v>
      </c>
      <c r="E2034" s="134" t="str">
        <f>VLOOKUP(D2034,'pomocna tabulka'!$B$2:$D$12,3,0)</f>
        <v>Úrad vlády SR</v>
      </c>
      <c r="F2034" s="142" t="str">
        <f>+IFERROR(VLOOKUP(VALUE(MID($B2034,11,1)),'pomocna tabulka'!$F$2:$G$7,2,0),"")</f>
        <v>Priebežná platba</v>
      </c>
      <c r="G2034" s="19" t="s">
        <v>256</v>
      </c>
      <c r="H2034" s="29">
        <v>4903.28</v>
      </c>
      <c r="I2034" s="19" t="s">
        <v>21</v>
      </c>
      <c r="J2034" s="88">
        <v>865.29</v>
      </c>
      <c r="K2034" s="17"/>
      <c r="L2034" s="88">
        <v>0</v>
      </c>
      <c r="M2034" s="59">
        <f t="shared" si="58"/>
        <v>5768.57</v>
      </c>
      <c r="N2034" s="87">
        <v>45968</v>
      </c>
      <c r="O2034" s="19" t="s">
        <v>955</v>
      </c>
    </row>
    <row r="2035" spans="2:15">
      <c r="B2035" s="16" t="s">
        <v>2867</v>
      </c>
      <c r="C2035" s="18" t="s">
        <v>415</v>
      </c>
      <c r="D2035" s="19" t="s">
        <v>19</v>
      </c>
      <c r="E2035" s="134" t="str">
        <f>VLOOKUP(D2035,'pomocna tabulka'!$B$2:$D$12,3,0)</f>
        <v>Úrad vlády SR</v>
      </c>
      <c r="F2035" s="142" t="str">
        <f>+IFERROR(VLOOKUP(VALUE(MID($B2035,11,1)),'pomocna tabulka'!$F$2:$G$7,2,0),"")</f>
        <v>Priebežná platba</v>
      </c>
      <c r="G2035" s="19" t="s">
        <v>256</v>
      </c>
      <c r="H2035" s="29">
        <v>29419.96</v>
      </c>
      <c r="I2035" s="19" t="s">
        <v>21</v>
      </c>
      <c r="J2035" s="88">
        <v>5191.76</v>
      </c>
      <c r="K2035" s="17"/>
      <c r="L2035" s="88">
        <v>0</v>
      </c>
      <c r="M2035" s="59">
        <f t="shared" si="58"/>
        <v>34611.72</v>
      </c>
      <c r="N2035" s="87">
        <v>45968</v>
      </c>
      <c r="O2035" s="22" t="s">
        <v>955</v>
      </c>
    </row>
    <row r="2036" spans="2:15">
      <c r="B2036" s="16" t="s">
        <v>2868</v>
      </c>
      <c r="C2036" s="18" t="s">
        <v>2164</v>
      </c>
      <c r="D2036" s="19" t="s">
        <v>29</v>
      </c>
      <c r="E2036" s="134" t="str">
        <f>VLOOKUP(D2036,'pomocna tabulka'!$B$2:$D$12,3,0)</f>
        <v>MIRRI SR</v>
      </c>
      <c r="F2036" s="142" t="str">
        <f>+IFERROR(VLOOKUP(VALUE(MID($B2036,11,1)),'pomocna tabulka'!$F$2:$G$7,2,0),"")</f>
        <v>Predfinancovanie</v>
      </c>
      <c r="G2036" s="19" t="s">
        <v>30</v>
      </c>
      <c r="H2036" s="29">
        <v>74510.929999999993</v>
      </c>
      <c r="I2036" s="19" t="s">
        <v>31</v>
      </c>
      <c r="J2036" s="88">
        <v>6136.19</v>
      </c>
      <c r="K2036" s="17"/>
      <c r="L2036" s="88">
        <v>0</v>
      </c>
      <c r="M2036" s="59">
        <f t="shared" si="58"/>
        <v>80647.12</v>
      </c>
      <c r="N2036" s="87">
        <v>45968</v>
      </c>
      <c r="O2036" s="22" t="s">
        <v>955</v>
      </c>
    </row>
    <row r="2037" spans="2:15">
      <c r="B2037" s="16" t="s">
        <v>2869</v>
      </c>
      <c r="C2037" s="18" t="s">
        <v>1580</v>
      </c>
      <c r="D2037" s="19" t="s">
        <v>19</v>
      </c>
      <c r="E2037" s="134" t="str">
        <f>VLOOKUP(D2037,'pomocna tabulka'!$B$2:$D$12,3,0)</f>
        <v>Úrad vlády SR</v>
      </c>
      <c r="F2037" s="142" t="str">
        <f>+IFERROR(VLOOKUP(VALUE(MID($B2037,11,1)),'pomocna tabulka'!$F$2:$G$7,2,0),"")</f>
        <v>Priebežná platba</v>
      </c>
      <c r="G2037" s="19" t="s">
        <v>256</v>
      </c>
      <c r="H2037" s="29">
        <v>7354.92</v>
      </c>
      <c r="I2037" s="19" t="s">
        <v>21</v>
      </c>
      <c r="J2037" s="88">
        <v>1297.93</v>
      </c>
      <c r="K2037" s="17"/>
      <c r="L2037" s="88">
        <v>0</v>
      </c>
      <c r="M2037" s="59">
        <f t="shared" si="58"/>
        <v>8652.85</v>
      </c>
      <c r="N2037" s="87">
        <v>45968</v>
      </c>
      <c r="O2037" s="22" t="s">
        <v>955</v>
      </c>
    </row>
    <row r="2038" spans="2:15">
      <c r="B2038" s="16" t="s">
        <v>2870</v>
      </c>
      <c r="C2038" s="18" t="s">
        <v>1630</v>
      </c>
      <c r="D2038" s="19" t="s">
        <v>314</v>
      </c>
      <c r="E2038" s="134" t="str">
        <f>VLOOKUP(D2038,'pomocna tabulka'!$B$2:$D$12,3,0)</f>
        <v xml:space="preserve">Slovenská inovačná a energetická agentúra </v>
      </c>
      <c r="F2038" s="142" t="str">
        <f>+IFERROR(VLOOKUP(VALUE(MID($B2038,11,1)),'pomocna tabulka'!$F$2:$G$7,2,0),"")</f>
        <v>Predfinancovanie</v>
      </c>
      <c r="G2038" s="19" t="s">
        <v>315</v>
      </c>
      <c r="H2038" s="29">
        <v>2305.02</v>
      </c>
      <c r="I2038" s="19" t="s">
        <v>31</v>
      </c>
      <c r="J2038" s="88">
        <v>3457.53</v>
      </c>
      <c r="K2038" s="17"/>
      <c r="L2038" s="88">
        <v>0</v>
      </c>
      <c r="M2038" s="59">
        <f t="shared" si="58"/>
        <v>5762.55</v>
      </c>
      <c r="N2038" s="87">
        <v>45968</v>
      </c>
      <c r="O2038" s="22" t="s">
        <v>955</v>
      </c>
    </row>
    <row r="2039" spans="2:15">
      <c r="B2039" s="16" t="s">
        <v>2871</v>
      </c>
      <c r="C2039" s="18" t="s">
        <v>1564</v>
      </c>
      <c r="D2039" s="19" t="s">
        <v>19</v>
      </c>
      <c r="E2039" s="134" t="str">
        <f>VLOOKUP(D2039,'pomocna tabulka'!$B$2:$D$12,3,0)</f>
        <v>Úrad vlády SR</v>
      </c>
      <c r="F2039" s="142" t="str">
        <f>+IFERROR(VLOOKUP(VALUE(MID($B2039,11,1)),'pomocna tabulka'!$F$2:$G$7,2,0),"")</f>
        <v>Zálohová platba</v>
      </c>
      <c r="G2039" s="19" t="s">
        <v>256</v>
      </c>
      <c r="H2039" s="29">
        <v>76500</v>
      </c>
      <c r="I2039" s="19" t="s">
        <v>21</v>
      </c>
      <c r="J2039" s="88">
        <v>13500</v>
      </c>
      <c r="K2039" s="17"/>
      <c r="L2039" s="88">
        <v>0</v>
      </c>
      <c r="M2039" s="59">
        <f t="shared" si="58"/>
        <v>90000</v>
      </c>
      <c r="N2039" s="87">
        <v>45971</v>
      </c>
      <c r="O2039" s="22" t="s">
        <v>955</v>
      </c>
    </row>
    <row r="2040" spans="2:15">
      <c r="B2040" s="16" t="s">
        <v>2872</v>
      </c>
      <c r="C2040" s="18" t="s">
        <v>660</v>
      </c>
      <c r="D2040" s="19" t="s">
        <v>19</v>
      </c>
      <c r="E2040" s="134" t="str">
        <f>VLOOKUP(D2040,'pomocna tabulka'!$B$2:$D$12,3,0)</f>
        <v>Úrad vlády SR</v>
      </c>
      <c r="F2040" s="142" t="str">
        <f>+IFERROR(VLOOKUP(VALUE(MID($B2040,11,1)),'pomocna tabulka'!$F$2:$G$7,2,0),"")</f>
        <v>Priebežná platba</v>
      </c>
      <c r="G2040" s="19" t="s">
        <v>256</v>
      </c>
      <c r="H2040" s="29">
        <v>27095.83</v>
      </c>
      <c r="I2040" s="19" t="s">
        <v>21</v>
      </c>
      <c r="J2040" s="88">
        <v>4781.62</v>
      </c>
      <c r="K2040" s="17"/>
      <c r="L2040" s="88">
        <v>0</v>
      </c>
      <c r="M2040" s="59">
        <f t="shared" si="58"/>
        <v>31877.45</v>
      </c>
      <c r="N2040" s="87">
        <v>45971</v>
      </c>
      <c r="O2040" s="22" t="s">
        <v>955</v>
      </c>
    </row>
    <row r="2041" spans="2:15" ht="26.25">
      <c r="B2041" s="16" t="s">
        <v>2873</v>
      </c>
      <c r="C2041" s="18" t="s">
        <v>2874</v>
      </c>
      <c r="D2041" s="19" t="s">
        <v>29</v>
      </c>
      <c r="E2041" s="134" t="str">
        <f>VLOOKUP(D2041,'pomocna tabulka'!$B$2:$D$12,3,0)</f>
        <v>MIRRI SR</v>
      </c>
      <c r="F2041" s="142" t="str">
        <f>+IFERROR(VLOOKUP(VALUE(MID($B2041,11,1)),'pomocna tabulka'!$F$2:$G$7,2,0),"")</f>
        <v>Priebežná platba</v>
      </c>
      <c r="G2041" s="19" t="s">
        <v>30</v>
      </c>
      <c r="H2041" s="29">
        <v>31896.95</v>
      </c>
      <c r="I2041" s="19" t="s">
        <v>31</v>
      </c>
      <c r="J2041" s="88">
        <v>5628.87</v>
      </c>
      <c r="K2041" s="17"/>
      <c r="L2041" s="88">
        <v>0</v>
      </c>
      <c r="M2041" s="59">
        <f t="shared" ref="M2041:M2055" si="59">SUM(H2041+J2041+L2041)</f>
        <v>37525.82</v>
      </c>
      <c r="N2041" s="87">
        <v>45968</v>
      </c>
      <c r="O2041" s="148" t="s">
        <v>36</v>
      </c>
    </row>
    <row r="2042" spans="2:15">
      <c r="B2042" s="16" t="s">
        <v>2875</v>
      </c>
      <c r="C2042" s="18" t="s">
        <v>705</v>
      </c>
      <c r="D2042" s="19" t="s">
        <v>19</v>
      </c>
      <c r="E2042" s="134" t="str">
        <f>VLOOKUP(D2042,'pomocna tabulka'!$B$2:$D$12,3,0)</f>
        <v>Úrad vlády SR</v>
      </c>
      <c r="F2042" s="142" t="str">
        <f>+IFERROR(VLOOKUP(VALUE(MID($B2042,11,1)),'pomocna tabulka'!$F$2:$G$7,2,0),"")</f>
        <v>Priebežná platba</v>
      </c>
      <c r="G2042" s="19" t="s">
        <v>256</v>
      </c>
      <c r="H2042" s="29">
        <v>29419.94</v>
      </c>
      <c r="I2042" s="19" t="s">
        <v>21</v>
      </c>
      <c r="J2042" s="88">
        <v>5191.75</v>
      </c>
      <c r="K2042" s="17"/>
      <c r="L2042" s="88">
        <v>0</v>
      </c>
      <c r="M2042" s="59">
        <f t="shared" si="59"/>
        <v>34611.69</v>
      </c>
      <c r="N2042" s="87">
        <v>45971</v>
      </c>
      <c r="O2042" s="19" t="s">
        <v>955</v>
      </c>
    </row>
    <row r="2043" spans="2:15">
      <c r="B2043" s="16" t="s">
        <v>2876</v>
      </c>
      <c r="C2043" s="18" t="s">
        <v>190</v>
      </c>
      <c r="D2043" s="19" t="s">
        <v>19</v>
      </c>
      <c r="E2043" s="134" t="str">
        <f>VLOOKUP(D2043,'pomocna tabulka'!$B$2:$D$12,3,0)</f>
        <v>Úrad vlády SR</v>
      </c>
      <c r="F2043" s="142" t="str">
        <f>+IFERROR(VLOOKUP(VALUE(MID($B2043,11,1)),'pomocna tabulka'!$F$2:$G$7,2,0),"")</f>
        <v>Priebežná platba</v>
      </c>
      <c r="G2043" s="19" t="s">
        <v>256</v>
      </c>
      <c r="H2043" s="29">
        <v>7090.9</v>
      </c>
      <c r="I2043" s="19" t="s">
        <v>21</v>
      </c>
      <c r="J2043" s="88">
        <v>1251.33</v>
      </c>
      <c r="K2043" s="17"/>
      <c r="L2043" s="88">
        <v>0</v>
      </c>
      <c r="M2043" s="59">
        <f t="shared" si="59"/>
        <v>8342.23</v>
      </c>
      <c r="N2043" s="87">
        <v>45971</v>
      </c>
      <c r="O2043" s="19" t="s">
        <v>955</v>
      </c>
    </row>
    <row r="2044" spans="2:15">
      <c r="B2044" s="16" t="s">
        <v>2877</v>
      </c>
      <c r="C2044" s="18" t="s">
        <v>107</v>
      </c>
      <c r="D2044" s="19" t="s">
        <v>19</v>
      </c>
      <c r="E2044" s="134" t="str">
        <f>VLOOKUP(D2044,'pomocna tabulka'!$B$2:$D$12,3,0)</f>
        <v>Úrad vlády SR</v>
      </c>
      <c r="F2044" s="142" t="str">
        <f>+IFERROR(VLOOKUP(VALUE(MID($B2044,11,1)),'pomocna tabulka'!$F$2:$G$7,2,0),"")</f>
        <v>Priebežná platba</v>
      </c>
      <c r="G2044" s="19" t="s">
        <v>256</v>
      </c>
      <c r="H2044" s="29">
        <v>2451.64</v>
      </c>
      <c r="I2044" s="19" t="s">
        <v>21</v>
      </c>
      <c r="J2044" s="88">
        <v>432.64</v>
      </c>
      <c r="K2044" s="17"/>
      <c r="L2044" s="88">
        <v>0</v>
      </c>
      <c r="M2044" s="59">
        <f t="shared" si="59"/>
        <v>2884.2799999999997</v>
      </c>
      <c r="N2044" s="87">
        <v>45971</v>
      </c>
      <c r="O2044" s="19" t="s">
        <v>955</v>
      </c>
    </row>
    <row r="2045" spans="2:15">
      <c r="B2045" s="16" t="s">
        <v>2878</v>
      </c>
      <c r="C2045" s="18" t="s">
        <v>1121</v>
      </c>
      <c r="D2045" s="19" t="s">
        <v>19</v>
      </c>
      <c r="E2045" s="134" t="str">
        <f>VLOOKUP(D2045,'pomocna tabulka'!$B$2:$D$12,3,0)</f>
        <v>Úrad vlády SR</v>
      </c>
      <c r="F2045" s="142" t="str">
        <f>+IFERROR(VLOOKUP(VALUE(MID($B2045,11,1)),'pomocna tabulka'!$F$2:$G$7,2,0),"")</f>
        <v>Zálohová platba</v>
      </c>
      <c r="G2045" s="19" t="s">
        <v>256</v>
      </c>
      <c r="H2045" s="29">
        <v>38250</v>
      </c>
      <c r="I2045" s="19" t="s">
        <v>21</v>
      </c>
      <c r="J2045" s="88">
        <v>6750</v>
      </c>
      <c r="K2045" s="17"/>
      <c r="L2045" s="88">
        <v>0</v>
      </c>
      <c r="M2045" s="59">
        <f t="shared" si="59"/>
        <v>45000</v>
      </c>
      <c r="N2045" s="87">
        <v>45971</v>
      </c>
      <c r="O2045" s="19" t="s">
        <v>955</v>
      </c>
    </row>
    <row r="2046" spans="2:15">
      <c r="B2046" s="16" t="s">
        <v>2879</v>
      </c>
      <c r="C2046" s="18" t="s">
        <v>2694</v>
      </c>
      <c r="D2046" s="19" t="s">
        <v>29</v>
      </c>
      <c r="E2046" s="134" t="str">
        <f>VLOOKUP(D2046,'pomocna tabulka'!$B$2:$D$12,3,0)</f>
        <v>MIRRI SR</v>
      </c>
      <c r="F2046" s="142" t="str">
        <f>+IFERROR(VLOOKUP(VALUE(MID($B2046,11,1)),'pomocna tabulka'!$F$2:$G$7,2,0),"")</f>
        <v>Predfinancovanie</v>
      </c>
      <c r="G2046" s="19" t="s">
        <v>30</v>
      </c>
      <c r="H2046" s="29">
        <v>47539.72</v>
      </c>
      <c r="I2046" s="19" t="s">
        <v>31</v>
      </c>
      <c r="J2046" s="88">
        <v>3915.05</v>
      </c>
      <c r="K2046" s="17"/>
      <c r="L2046" s="88">
        <v>0</v>
      </c>
      <c r="M2046" s="59">
        <f t="shared" si="59"/>
        <v>51454.770000000004</v>
      </c>
      <c r="N2046" s="87">
        <v>45971</v>
      </c>
      <c r="O2046" s="19" t="s">
        <v>955</v>
      </c>
    </row>
    <row r="2047" spans="2:15">
      <c r="B2047" s="16" t="s">
        <v>2880</v>
      </c>
      <c r="C2047" s="18" t="s">
        <v>574</v>
      </c>
      <c r="D2047" s="19" t="s">
        <v>29</v>
      </c>
      <c r="E2047" s="134" t="str">
        <f>VLOOKUP(D2047,'pomocna tabulka'!$B$2:$D$12,3,0)</f>
        <v>MIRRI SR</v>
      </c>
      <c r="F2047" s="142" t="str">
        <f>+IFERROR(VLOOKUP(VALUE(MID($B2047,11,1)),'pomocna tabulka'!$F$2:$G$7,2,0),"")</f>
        <v>Zálohová platba</v>
      </c>
      <c r="G2047" s="19" t="s">
        <v>30</v>
      </c>
      <c r="H2047" s="29">
        <v>514658.92</v>
      </c>
      <c r="I2047" s="19" t="s">
        <v>31</v>
      </c>
      <c r="J2047" s="88">
        <v>42383.67</v>
      </c>
      <c r="K2047" s="17"/>
      <c r="L2047" s="88">
        <v>0</v>
      </c>
      <c r="M2047" s="59">
        <f t="shared" si="59"/>
        <v>557042.59</v>
      </c>
      <c r="N2047" s="87">
        <v>45971</v>
      </c>
      <c r="O2047" s="19" t="s">
        <v>955</v>
      </c>
    </row>
    <row r="2048" spans="2:15">
      <c r="B2048" s="16" t="s">
        <v>2881</v>
      </c>
      <c r="C2048" s="18" t="s">
        <v>758</v>
      </c>
      <c r="D2048" s="19" t="s">
        <v>19</v>
      </c>
      <c r="E2048" s="134" t="str">
        <f>VLOOKUP(D2048,'pomocna tabulka'!$B$2:$D$12,3,0)</f>
        <v>Úrad vlády SR</v>
      </c>
      <c r="F2048" s="142" t="str">
        <f>+IFERROR(VLOOKUP(VALUE(MID($B2048,11,1)),'pomocna tabulka'!$F$2:$G$7,2,0),"")</f>
        <v>Zálohová platba</v>
      </c>
      <c r="G2048" s="19" t="s">
        <v>256</v>
      </c>
      <c r="H2048" s="29">
        <v>35700</v>
      </c>
      <c r="I2048" s="19" t="s">
        <v>21</v>
      </c>
      <c r="J2048" s="88">
        <v>6300</v>
      </c>
      <c r="K2048" s="17"/>
      <c r="L2048" s="88">
        <v>0</v>
      </c>
      <c r="M2048" s="59">
        <f t="shared" si="59"/>
        <v>42000</v>
      </c>
      <c r="N2048" s="87">
        <v>45971</v>
      </c>
      <c r="O2048" s="19" t="s">
        <v>955</v>
      </c>
    </row>
    <row r="2049" spans="2:15">
      <c r="B2049" s="16" t="s">
        <v>2882</v>
      </c>
      <c r="C2049" s="18" t="s">
        <v>912</v>
      </c>
      <c r="D2049" s="19" t="s">
        <v>314</v>
      </c>
      <c r="E2049" s="134" t="str">
        <f>VLOOKUP(D2049,'pomocna tabulka'!$B$2:$D$12,3,0)</f>
        <v xml:space="preserve">Slovenská inovačná a energetická agentúra </v>
      </c>
      <c r="F2049" s="142" t="str">
        <f>+IFERROR(VLOOKUP(VALUE(MID($B2049,11,1)),'pomocna tabulka'!$F$2:$G$7,2,0),"")</f>
        <v>Predfinancovanie</v>
      </c>
      <c r="G2049" s="19" t="s">
        <v>315</v>
      </c>
      <c r="H2049" s="29">
        <v>93623.17</v>
      </c>
      <c r="I2049" s="19" t="s">
        <v>31</v>
      </c>
      <c r="J2049" s="88">
        <v>16521.73</v>
      </c>
      <c r="K2049" s="17"/>
      <c r="L2049" s="88">
        <v>0</v>
      </c>
      <c r="M2049" s="59">
        <f t="shared" si="59"/>
        <v>110144.9</v>
      </c>
      <c r="N2049" s="87">
        <v>45971</v>
      </c>
      <c r="O2049" s="19" t="s">
        <v>955</v>
      </c>
    </row>
    <row r="2050" spans="2:15">
      <c r="B2050" s="16" t="s">
        <v>2883</v>
      </c>
      <c r="C2050" s="18" t="s">
        <v>574</v>
      </c>
      <c r="D2050" s="19" t="s">
        <v>29</v>
      </c>
      <c r="E2050" s="134" t="str">
        <f>VLOOKUP(D2050,'pomocna tabulka'!$B$2:$D$12,3,0)</f>
        <v>MIRRI SR</v>
      </c>
      <c r="F2050" s="142" t="str">
        <f>+IFERROR(VLOOKUP(VALUE(MID($B2050,11,1)),'pomocna tabulka'!$F$2:$G$7,2,0),"")</f>
        <v>Zálohová platba</v>
      </c>
      <c r="G2050" s="19" t="s">
        <v>30</v>
      </c>
      <c r="H2050" s="29">
        <v>252298.89</v>
      </c>
      <c r="I2050" s="19" t="s">
        <v>31</v>
      </c>
      <c r="J2050" s="88">
        <v>20777.560000000001</v>
      </c>
      <c r="K2050" s="17"/>
      <c r="L2050" s="88">
        <v>0</v>
      </c>
      <c r="M2050" s="59">
        <f t="shared" si="59"/>
        <v>273076.45</v>
      </c>
      <c r="N2050" s="87">
        <v>45971</v>
      </c>
      <c r="O2050" s="19" t="s">
        <v>955</v>
      </c>
    </row>
    <row r="2051" spans="2:15">
      <c r="B2051" s="16" t="s">
        <v>2884</v>
      </c>
      <c r="C2051" s="18" t="s">
        <v>678</v>
      </c>
      <c r="D2051" s="19" t="s">
        <v>314</v>
      </c>
      <c r="E2051" s="134" t="str">
        <f>VLOOKUP(D2051,'pomocna tabulka'!$B$2:$D$12,3,0)</f>
        <v xml:space="preserve">Slovenská inovačná a energetická agentúra </v>
      </c>
      <c r="F2051" s="142" t="str">
        <f>+IFERROR(VLOOKUP(VALUE(MID($B2051,11,1)),'pomocna tabulka'!$F$2:$G$7,2,0),"")</f>
        <v>Predfinancovanie</v>
      </c>
      <c r="G2051" s="19" t="s">
        <v>315</v>
      </c>
      <c r="H2051" s="29">
        <v>148704.63</v>
      </c>
      <c r="I2051" s="19" t="s">
        <v>31</v>
      </c>
      <c r="J2051" s="88">
        <v>26241.99</v>
      </c>
      <c r="K2051" s="17"/>
      <c r="L2051" s="88">
        <v>0</v>
      </c>
      <c r="M2051" s="59">
        <f t="shared" si="59"/>
        <v>174946.62</v>
      </c>
      <c r="N2051" s="87">
        <v>45971</v>
      </c>
      <c r="O2051" s="19" t="s">
        <v>955</v>
      </c>
    </row>
    <row r="2052" spans="2:15" ht="26.25">
      <c r="B2052" s="16" t="s">
        <v>2885</v>
      </c>
      <c r="C2052" s="18" t="s">
        <v>1934</v>
      </c>
      <c r="D2052" s="19" t="s">
        <v>29</v>
      </c>
      <c r="E2052" s="134" t="str">
        <f>VLOOKUP(D2052,'pomocna tabulka'!$B$2:$D$12,3,0)</f>
        <v>MIRRI SR</v>
      </c>
      <c r="F2052" s="142" t="str">
        <f>+IFERROR(VLOOKUP(VALUE(MID($B2052,11,1)),'pomocna tabulka'!$F$2:$G$7,2,0),"")</f>
        <v>Zálohová platba</v>
      </c>
      <c r="G2052" s="19" t="s">
        <v>197</v>
      </c>
      <c r="H2052" s="29">
        <v>386345.33</v>
      </c>
      <c r="I2052" s="19" t="s">
        <v>198</v>
      </c>
      <c r="J2052" s="88">
        <v>31816.67</v>
      </c>
      <c r="K2052" s="17"/>
      <c r="L2052" s="88">
        <v>0</v>
      </c>
      <c r="M2052" s="59">
        <f t="shared" si="59"/>
        <v>418162</v>
      </c>
      <c r="N2052" s="87">
        <v>45971</v>
      </c>
      <c r="O2052" s="19" t="s">
        <v>955</v>
      </c>
    </row>
    <row r="2053" spans="2:15">
      <c r="B2053" s="16" t="s">
        <v>2886</v>
      </c>
      <c r="C2053" s="18" t="s">
        <v>276</v>
      </c>
      <c r="D2053" s="19" t="s">
        <v>29</v>
      </c>
      <c r="E2053" s="134" t="str">
        <f>VLOOKUP(D2053,'pomocna tabulka'!$B$2:$D$12,3,0)</f>
        <v>MIRRI SR</v>
      </c>
      <c r="F2053" s="142" t="str">
        <f>+IFERROR(VLOOKUP(VALUE(MID($B2053,11,1)),'pomocna tabulka'!$F$2:$G$7,2,0),"")</f>
        <v>Priebežná platba</v>
      </c>
      <c r="G2053" s="19" t="s">
        <v>197</v>
      </c>
      <c r="H2053" s="29">
        <v>40290</v>
      </c>
      <c r="I2053" s="19" t="s">
        <v>198</v>
      </c>
      <c r="J2053" s="88">
        <v>3318</v>
      </c>
      <c r="K2053" s="17"/>
      <c r="L2053" s="88">
        <v>0</v>
      </c>
      <c r="M2053" s="59">
        <f t="shared" si="59"/>
        <v>43608</v>
      </c>
      <c r="N2053" s="87">
        <v>45971</v>
      </c>
      <c r="O2053" s="19" t="s">
        <v>955</v>
      </c>
    </row>
    <row r="2054" spans="2:15">
      <c r="B2054" s="16" t="s">
        <v>2887</v>
      </c>
      <c r="C2054" s="18" t="s">
        <v>649</v>
      </c>
      <c r="D2054" s="19" t="s">
        <v>29</v>
      </c>
      <c r="E2054" s="134" t="str">
        <f>VLOOKUP(D2054,'pomocna tabulka'!$B$2:$D$12,3,0)</f>
        <v>MIRRI SR</v>
      </c>
      <c r="F2054" s="142" t="str">
        <f>+IFERROR(VLOOKUP(VALUE(MID($B2054,11,1)),'pomocna tabulka'!$F$2:$G$7,2,0),"")</f>
        <v>Zálohová platba</v>
      </c>
      <c r="G2054" s="19" t="s">
        <v>30</v>
      </c>
      <c r="H2054" s="29">
        <v>659849.93000000005</v>
      </c>
      <c r="I2054" s="19" t="s">
        <v>31</v>
      </c>
      <c r="J2054" s="88">
        <v>175054.39</v>
      </c>
      <c r="K2054" s="17"/>
      <c r="L2054" s="88">
        <v>0</v>
      </c>
      <c r="M2054" s="59">
        <f t="shared" si="59"/>
        <v>834904.32000000007</v>
      </c>
      <c r="N2054" s="87">
        <v>45971</v>
      </c>
      <c r="O2054" s="148" t="s">
        <v>36</v>
      </c>
    </row>
    <row r="2055" spans="2:15">
      <c r="B2055" s="16" t="s">
        <v>2888</v>
      </c>
      <c r="C2055" s="18" t="s">
        <v>1572</v>
      </c>
      <c r="D2055" s="19" t="s">
        <v>19</v>
      </c>
      <c r="E2055" s="134" t="str">
        <f>VLOOKUP(D2055,'pomocna tabulka'!$B$2:$D$12,3,0)</f>
        <v>Úrad vlády SR</v>
      </c>
      <c r="F2055" s="142" t="str">
        <f>+IFERROR(VLOOKUP(VALUE(MID($B2055,11,1)),'pomocna tabulka'!$F$2:$G$7,2,0),"")</f>
        <v>Zálohová platba</v>
      </c>
      <c r="G2055" s="19" t="s">
        <v>256</v>
      </c>
      <c r="H2055" s="29">
        <v>25500</v>
      </c>
      <c r="I2055" s="19" t="s">
        <v>21</v>
      </c>
      <c r="J2055" s="88">
        <v>4500</v>
      </c>
      <c r="K2055" s="17"/>
      <c r="L2055" s="88">
        <v>0</v>
      </c>
      <c r="M2055" s="59">
        <f t="shared" si="59"/>
        <v>30000</v>
      </c>
      <c r="N2055" s="87">
        <v>45971</v>
      </c>
      <c r="O2055" s="19" t="s">
        <v>955</v>
      </c>
    </row>
    <row r="2056" spans="2:15">
      <c r="B2056" s="16" t="s">
        <v>2889</v>
      </c>
      <c r="C2056" s="18" t="s">
        <v>2021</v>
      </c>
      <c r="D2056" s="19" t="s">
        <v>314</v>
      </c>
      <c r="E2056" s="134" t="str">
        <f>VLOOKUP(D2056,'pomocna tabulka'!$B$2:$D$12,3,0)</f>
        <v xml:space="preserve">Slovenská inovačná a energetická agentúra </v>
      </c>
      <c r="F2056" s="142" t="str">
        <f>+IFERROR(VLOOKUP(VALUE(MID($B2056,11,1)),'pomocna tabulka'!$F$2:$G$7,2,0),"")</f>
        <v>Predfinancovanie</v>
      </c>
      <c r="G2056" s="19" t="s">
        <v>315</v>
      </c>
      <c r="H2056" s="29">
        <v>129722.4</v>
      </c>
      <c r="I2056" s="19" t="s">
        <v>31</v>
      </c>
      <c r="J2056" s="88">
        <v>22892.19</v>
      </c>
      <c r="K2056" s="17"/>
      <c r="L2056" s="88">
        <v>0</v>
      </c>
      <c r="M2056" s="59">
        <f t="shared" ref="M2056:M2071" si="60">SUM(H2056+J2056+L2056)</f>
        <v>152614.59</v>
      </c>
      <c r="N2056" s="87">
        <v>45971</v>
      </c>
      <c r="O2056" s="19" t="s">
        <v>955</v>
      </c>
    </row>
    <row r="2057" spans="2:15">
      <c r="B2057" s="16" t="s">
        <v>2890</v>
      </c>
      <c r="C2057" s="18" t="s">
        <v>132</v>
      </c>
      <c r="D2057" s="19" t="s">
        <v>29</v>
      </c>
      <c r="E2057" s="134" t="str">
        <f>VLOOKUP(D2057,'pomocna tabulka'!$B$2:$D$12,3,0)</f>
        <v>MIRRI SR</v>
      </c>
      <c r="F2057" s="142" t="str">
        <f>+IFERROR(VLOOKUP(VALUE(MID($B2057,11,1)),'pomocna tabulka'!$F$2:$G$7,2,0),"")</f>
        <v>Zálohová platba</v>
      </c>
      <c r="G2057" s="19" t="s">
        <v>30</v>
      </c>
      <c r="H2057" s="29">
        <v>76615.490000000005</v>
      </c>
      <c r="I2057" s="19" t="s">
        <v>31</v>
      </c>
      <c r="J2057" s="88">
        <v>6309.51</v>
      </c>
      <c r="K2057" s="17"/>
      <c r="L2057" s="88">
        <v>0</v>
      </c>
      <c r="M2057" s="59">
        <f t="shared" si="60"/>
        <v>82925</v>
      </c>
      <c r="N2057" s="87">
        <v>45971</v>
      </c>
      <c r="O2057" s="19" t="s">
        <v>955</v>
      </c>
    </row>
    <row r="2058" spans="2:15">
      <c r="B2058" s="16" t="s">
        <v>2891</v>
      </c>
      <c r="C2058" s="18" t="s">
        <v>697</v>
      </c>
      <c r="D2058" s="19" t="s">
        <v>19</v>
      </c>
      <c r="E2058" s="134" t="str">
        <f>VLOOKUP(D2058,'pomocna tabulka'!$B$2:$D$12,3,0)</f>
        <v>Úrad vlády SR</v>
      </c>
      <c r="F2058" s="142" t="str">
        <f>+IFERROR(VLOOKUP(VALUE(MID($B2058,11,1)),'pomocna tabulka'!$F$2:$G$7,2,0),"")</f>
        <v>Zálohová platba</v>
      </c>
      <c r="G2058" s="19" t="s">
        <v>256</v>
      </c>
      <c r="H2058" s="29">
        <v>39357</v>
      </c>
      <c r="I2058" s="19" t="s">
        <v>21</v>
      </c>
      <c r="J2058" s="88">
        <v>6945.35</v>
      </c>
      <c r="K2058" s="17"/>
      <c r="L2058" s="88">
        <v>0</v>
      </c>
      <c r="M2058" s="59">
        <f t="shared" si="60"/>
        <v>46302.35</v>
      </c>
      <c r="N2058" s="87">
        <v>45972</v>
      </c>
      <c r="O2058" s="19" t="s">
        <v>955</v>
      </c>
    </row>
    <row r="2059" spans="2:15">
      <c r="B2059" s="16" t="s">
        <v>2892</v>
      </c>
      <c r="C2059" s="18" t="s">
        <v>454</v>
      </c>
      <c r="D2059" s="19" t="s">
        <v>19</v>
      </c>
      <c r="E2059" s="134" t="str">
        <f>VLOOKUP(D2059,'pomocna tabulka'!$B$2:$D$12,3,0)</f>
        <v>Úrad vlády SR</v>
      </c>
      <c r="F2059" s="142" t="str">
        <f>+IFERROR(VLOOKUP(VALUE(MID($B2059,11,1)),'pomocna tabulka'!$F$2:$G$7,2,0),"")</f>
        <v>Priebežná platba</v>
      </c>
      <c r="G2059" s="19" t="s">
        <v>256</v>
      </c>
      <c r="H2059" s="29">
        <v>4903.33</v>
      </c>
      <c r="I2059" s="19" t="s">
        <v>21</v>
      </c>
      <c r="J2059" s="88">
        <v>865.29</v>
      </c>
      <c r="K2059" s="17"/>
      <c r="L2059" s="88">
        <v>0</v>
      </c>
      <c r="M2059" s="59">
        <f t="shared" si="60"/>
        <v>5768.62</v>
      </c>
      <c r="N2059" s="87">
        <v>45972</v>
      </c>
      <c r="O2059" s="19" t="s">
        <v>955</v>
      </c>
    </row>
    <row r="2060" spans="2:15">
      <c r="B2060" s="16" t="s">
        <v>2893</v>
      </c>
      <c r="C2060" s="18" t="s">
        <v>2103</v>
      </c>
      <c r="D2060" s="19" t="s">
        <v>314</v>
      </c>
      <c r="E2060" s="134" t="str">
        <f>VLOOKUP(D2060,'pomocna tabulka'!$B$2:$D$12,3,0)</f>
        <v xml:space="preserve">Slovenská inovačná a energetická agentúra </v>
      </c>
      <c r="F2060" s="142" t="str">
        <f>+IFERROR(VLOOKUP(VALUE(MID($B2060,11,1)),'pomocna tabulka'!$F$2:$G$7,2,0),"")</f>
        <v>Priebežná platba</v>
      </c>
      <c r="G2060" s="19" t="s">
        <v>315</v>
      </c>
      <c r="H2060" s="29">
        <v>9909.2999999999993</v>
      </c>
      <c r="I2060" s="19" t="s">
        <v>31</v>
      </c>
      <c r="J2060" s="88">
        <v>1748.7</v>
      </c>
      <c r="K2060" s="17"/>
      <c r="L2060" s="88">
        <v>0</v>
      </c>
      <c r="M2060" s="59">
        <f t="shared" si="60"/>
        <v>11658</v>
      </c>
      <c r="N2060" s="87">
        <v>45971</v>
      </c>
      <c r="O2060" s="19" t="s">
        <v>955</v>
      </c>
    </row>
    <row r="2061" spans="2:15">
      <c r="B2061" s="16" t="s">
        <v>2894</v>
      </c>
      <c r="C2061" s="18" t="s">
        <v>71</v>
      </c>
      <c r="D2061" s="19" t="s">
        <v>19</v>
      </c>
      <c r="E2061" s="134" t="str">
        <f>VLOOKUP(D2061,'pomocna tabulka'!$B$2:$D$12,3,0)</f>
        <v>Úrad vlády SR</v>
      </c>
      <c r="F2061" s="142" t="str">
        <f>+IFERROR(VLOOKUP(VALUE(MID($B2061,11,1)),'pomocna tabulka'!$F$2:$G$7,2,0),"")</f>
        <v>Priebežná platba</v>
      </c>
      <c r="G2061" s="19" t="s">
        <v>256</v>
      </c>
      <c r="H2061" s="29">
        <v>4599.09</v>
      </c>
      <c r="I2061" s="19" t="s">
        <v>21</v>
      </c>
      <c r="J2061" s="88">
        <v>811.6</v>
      </c>
      <c r="K2061" s="17"/>
      <c r="L2061" s="88">
        <v>0</v>
      </c>
      <c r="M2061" s="59">
        <f t="shared" si="60"/>
        <v>5410.6900000000005</v>
      </c>
      <c r="N2061" s="87">
        <v>45971</v>
      </c>
      <c r="O2061" s="19" t="s">
        <v>955</v>
      </c>
    </row>
    <row r="2062" spans="2:15">
      <c r="B2062" s="16" t="s">
        <v>2895</v>
      </c>
      <c r="C2062" s="18" t="s">
        <v>1557</v>
      </c>
      <c r="D2062" s="19" t="s">
        <v>29</v>
      </c>
      <c r="E2062" s="134" t="str">
        <f>VLOOKUP(D2062,'pomocna tabulka'!$B$2:$D$12,3,0)</f>
        <v>MIRRI SR</v>
      </c>
      <c r="F2062" s="142" t="str">
        <f>+IFERROR(VLOOKUP(VALUE(MID($B2062,11,1)),'pomocna tabulka'!$F$2:$G$7,2,0),"")</f>
        <v>Priebežná platba</v>
      </c>
      <c r="G2062" s="19" t="s">
        <v>30</v>
      </c>
      <c r="H2062" s="29">
        <v>16371</v>
      </c>
      <c r="I2062" s="19" t="s">
        <v>31</v>
      </c>
      <c r="J2062" s="88">
        <v>1348.2</v>
      </c>
      <c r="K2062" s="17"/>
      <c r="L2062" s="88">
        <v>0</v>
      </c>
      <c r="M2062" s="59">
        <f t="shared" si="60"/>
        <v>17719.2</v>
      </c>
      <c r="N2062" s="87">
        <v>45971</v>
      </c>
      <c r="O2062" s="19" t="s">
        <v>955</v>
      </c>
    </row>
    <row r="2063" spans="2:15">
      <c r="B2063" s="16" t="s">
        <v>2896</v>
      </c>
      <c r="C2063" s="18" t="s">
        <v>1939</v>
      </c>
      <c r="D2063" s="19" t="s">
        <v>19</v>
      </c>
      <c r="E2063" s="134" t="str">
        <f>VLOOKUP(D2063,'pomocna tabulka'!$B$2:$D$12,3,0)</f>
        <v>Úrad vlády SR</v>
      </c>
      <c r="F2063" s="142" t="str">
        <f>+IFERROR(VLOOKUP(VALUE(MID($B2063,11,1)),'pomocna tabulka'!$F$2:$G$7,2,0),"")</f>
        <v>Zálohová platba</v>
      </c>
      <c r="G2063" s="19" t="s">
        <v>256</v>
      </c>
      <c r="H2063" s="29">
        <v>32245.4</v>
      </c>
      <c r="I2063" s="19" t="s">
        <v>21</v>
      </c>
      <c r="J2063" s="88">
        <v>5690.37</v>
      </c>
      <c r="K2063" s="17"/>
      <c r="L2063" s="88">
        <v>0</v>
      </c>
      <c r="M2063" s="59">
        <f t="shared" si="60"/>
        <v>37935.770000000004</v>
      </c>
      <c r="N2063" s="87">
        <v>45971</v>
      </c>
      <c r="O2063" s="19" t="s">
        <v>955</v>
      </c>
    </row>
    <row r="2064" spans="2:15">
      <c r="B2064" s="16" t="s">
        <v>2897</v>
      </c>
      <c r="C2064" s="18" t="s">
        <v>2556</v>
      </c>
      <c r="D2064" s="19" t="s">
        <v>19</v>
      </c>
      <c r="E2064" s="134" t="str">
        <f>VLOOKUP(D2064,'pomocna tabulka'!$B$2:$D$12,3,0)</f>
        <v>Úrad vlády SR</v>
      </c>
      <c r="F2064" s="142" t="str">
        <f>+IFERROR(VLOOKUP(VALUE(MID($B2064,11,1)),'pomocna tabulka'!$F$2:$G$7,2,0),"")</f>
        <v>Priebežná platba</v>
      </c>
      <c r="G2064" s="19" t="s">
        <v>256</v>
      </c>
      <c r="H2064" s="29">
        <v>4733.29</v>
      </c>
      <c r="I2064" s="19" t="s">
        <v>21</v>
      </c>
      <c r="J2064" s="88">
        <v>835.29</v>
      </c>
      <c r="K2064" s="17"/>
      <c r="L2064" s="88">
        <v>0</v>
      </c>
      <c r="M2064" s="59">
        <f t="shared" si="60"/>
        <v>5568.58</v>
      </c>
      <c r="N2064" s="87">
        <v>45972</v>
      </c>
      <c r="O2064" s="19" t="s">
        <v>955</v>
      </c>
    </row>
    <row r="2065" spans="2:15">
      <c r="B2065" s="16" t="s">
        <v>2898</v>
      </c>
      <c r="C2065" s="18" t="s">
        <v>1419</v>
      </c>
      <c r="D2065" s="19" t="s">
        <v>19</v>
      </c>
      <c r="E2065" s="134" t="str">
        <f>VLOOKUP(D2065,'pomocna tabulka'!$B$2:$D$12,3,0)</f>
        <v>Úrad vlády SR</v>
      </c>
      <c r="F2065" s="142" t="str">
        <f>+IFERROR(VLOOKUP(VALUE(MID($B2065,11,1)),'pomocna tabulka'!$F$2:$G$7,2,0),"")</f>
        <v>Priebežná platba</v>
      </c>
      <c r="G2065" s="19" t="s">
        <v>256</v>
      </c>
      <c r="H2065" s="29">
        <v>4903.3100000000004</v>
      </c>
      <c r="I2065" s="19" t="s">
        <v>21</v>
      </c>
      <c r="J2065" s="88">
        <v>865.29</v>
      </c>
      <c r="K2065" s="17"/>
      <c r="L2065" s="88">
        <v>0</v>
      </c>
      <c r="M2065" s="59">
        <f t="shared" si="60"/>
        <v>5768.6</v>
      </c>
      <c r="N2065" s="87">
        <v>45972</v>
      </c>
      <c r="O2065" s="19" t="s">
        <v>955</v>
      </c>
    </row>
    <row r="2066" spans="2:15">
      <c r="B2066" s="16" t="s">
        <v>2899</v>
      </c>
      <c r="C2066" s="18" t="s">
        <v>1080</v>
      </c>
      <c r="D2066" s="19" t="s">
        <v>19</v>
      </c>
      <c r="E2066" s="134" t="str">
        <f>VLOOKUP(D2066,'pomocna tabulka'!$B$2:$D$12,3,0)</f>
        <v>Úrad vlády SR</v>
      </c>
      <c r="F2066" s="142" t="str">
        <f>+IFERROR(VLOOKUP(VALUE(MID($B2066,11,1)),'pomocna tabulka'!$F$2:$G$7,2,0),"")</f>
        <v>Priebežná platba</v>
      </c>
      <c r="G2066" s="19" t="s">
        <v>256</v>
      </c>
      <c r="H2066" s="29">
        <v>29081.77</v>
      </c>
      <c r="I2066" s="19" t="s">
        <v>21</v>
      </c>
      <c r="J2066" s="88">
        <v>5132.08</v>
      </c>
      <c r="K2066" s="17"/>
      <c r="L2066" s="88">
        <v>0</v>
      </c>
      <c r="M2066" s="59">
        <f t="shared" si="60"/>
        <v>34213.85</v>
      </c>
      <c r="N2066" s="87">
        <v>45972</v>
      </c>
      <c r="O2066" s="19" t="s">
        <v>955</v>
      </c>
    </row>
    <row r="2067" spans="2:15">
      <c r="B2067" s="16" t="s">
        <v>2900</v>
      </c>
      <c r="C2067" s="18" t="s">
        <v>2901</v>
      </c>
      <c r="D2067" s="19" t="s">
        <v>19</v>
      </c>
      <c r="E2067" s="134" t="str">
        <f>VLOOKUP(D2067,'pomocna tabulka'!$B$2:$D$12,3,0)</f>
        <v>Úrad vlády SR</v>
      </c>
      <c r="F2067" s="142" t="str">
        <f>+IFERROR(VLOOKUP(VALUE(MID($B2067,11,1)),'pomocna tabulka'!$F$2:$G$7,2,0),"")</f>
        <v>Priebežná platba</v>
      </c>
      <c r="G2067" s="19" t="s">
        <v>256</v>
      </c>
      <c r="H2067" s="29">
        <v>4903.33</v>
      </c>
      <c r="I2067" s="19" t="s">
        <v>21</v>
      </c>
      <c r="J2067" s="88">
        <v>865.29</v>
      </c>
      <c r="K2067" s="17"/>
      <c r="L2067" s="88">
        <v>0</v>
      </c>
      <c r="M2067" s="59">
        <f t="shared" si="60"/>
        <v>5768.62</v>
      </c>
      <c r="N2067" s="87">
        <v>45972</v>
      </c>
      <c r="O2067" s="19" t="s">
        <v>955</v>
      </c>
    </row>
    <row r="2068" spans="2:15">
      <c r="B2068" s="16" t="s">
        <v>2902</v>
      </c>
      <c r="C2068" s="18" t="s">
        <v>775</v>
      </c>
      <c r="D2068" s="19" t="s">
        <v>19</v>
      </c>
      <c r="E2068" s="134" t="str">
        <f>VLOOKUP(D2068,'pomocna tabulka'!$B$2:$D$12,3,0)</f>
        <v>Úrad vlády SR</v>
      </c>
      <c r="F2068" s="142" t="str">
        <f>+IFERROR(VLOOKUP(VALUE(MID($B2068,11,1)),'pomocna tabulka'!$F$2:$G$7,2,0),"")</f>
        <v>Zálohová platba</v>
      </c>
      <c r="G2068" s="19" t="s">
        <v>256</v>
      </c>
      <c r="H2068" s="29">
        <v>21250</v>
      </c>
      <c r="I2068" s="19" t="s">
        <v>21</v>
      </c>
      <c r="J2068" s="88">
        <v>3750</v>
      </c>
      <c r="K2068" s="17"/>
      <c r="L2068" s="88">
        <v>0</v>
      </c>
      <c r="M2068" s="59">
        <f t="shared" si="60"/>
        <v>25000</v>
      </c>
      <c r="N2068" s="87">
        <v>45972</v>
      </c>
      <c r="O2068" s="19" t="s">
        <v>955</v>
      </c>
    </row>
    <row r="2069" spans="2:15">
      <c r="B2069" s="16" t="s">
        <v>2903</v>
      </c>
      <c r="C2069" s="18" t="s">
        <v>2396</v>
      </c>
      <c r="D2069" s="19" t="s">
        <v>314</v>
      </c>
      <c r="E2069" s="134" t="str">
        <f>VLOOKUP(D2069,'pomocna tabulka'!$B$2:$D$12,3,0)</f>
        <v xml:space="preserve">Slovenská inovačná a energetická agentúra </v>
      </c>
      <c r="F2069" s="142" t="str">
        <f>+IFERROR(VLOOKUP(VALUE(MID($B2069,11,1)),'pomocna tabulka'!$F$2:$G$7,2,0),"")</f>
        <v>Predfinancovanie</v>
      </c>
      <c r="G2069" s="19" t="s">
        <v>315</v>
      </c>
      <c r="H2069" s="29">
        <v>36338.32</v>
      </c>
      <c r="I2069" s="19" t="s">
        <v>31</v>
      </c>
      <c r="J2069" s="88">
        <v>6412.64</v>
      </c>
      <c r="K2069" s="17"/>
      <c r="L2069" s="88">
        <v>0</v>
      </c>
      <c r="M2069" s="59">
        <f t="shared" si="60"/>
        <v>42750.96</v>
      </c>
      <c r="N2069" s="87">
        <v>45972</v>
      </c>
      <c r="O2069" s="19" t="s">
        <v>955</v>
      </c>
    </row>
    <row r="2070" spans="2:15">
      <c r="B2070" s="16" t="s">
        <v>2904</v>
      </c>
      <c r="C2070" s="18" t="s">
        <v>138</v>
      </c>
      <c r="D2070" s="19" t="s">
        <v>19</v>
      </c>
      <c r="E2070" s="134" t="str">
        <f>VLOOKUP(D2070,'pomocna tabulka'!$B$2:$D$12,3,0)</f>
        <v>Úrad vlády SR</v>
      </c>
      <c r="F2070" s="142" t="str">
        <f>+IFERROR(VLOOKUP(VALUE(MID($B2070,11,1)),'pomocna tabulka'!$F$2:$G$7,2,0),"")</f>
        <v>Priebežná platba</v>
      </c>
      <c r="G2070" s="19" t="s">
        <v>256</v>
      </c>
      <c r="H2070" s="29">
        <v>4903.3</v>
      </c>
      <c r="I2070" s="19" t="s">
        <v>21</v>
      </c>
      <c r="J2070" s="88">
        <v>865.29</v>
      </c>
      <c r="K2070" s="17"/>
      <c r="L2070" s="88">
        <v>0</v>
      </c>
      <c r="M2070" s="59">
        <f t="shared" si="60"/>
        <v>5768.59</v>
      </c>
      <c r="N2070" s="87">
        <v>45972</v>
      </c>
      <c r="O2070" s="19" t="s">
        <v>955</v>
      </c>
    </row>
    <row r="2071" spans="2:15">
      <c r="B2071" s="16" t="s">
        <v>2905</v>
      </c>
      <c r="C2071" s="18" t="s">
        <v>159</v>
      </c>
      <c r="D2071" s="19" t="s">
        <v>19</v>
      </c>
      <c r="E2071" s="134" t="str">
        <f>VLOOKUP(D2071,'pomocna tabulka'!$B$2:$D$12,3,0)</f>
        <v>Úrad vlády SR</v>
      </c>
      <c r="F2071" s="142" t="str">
        <f>+IFERROR(VLOOKUP(VALUE(MID($B2071,11,1)),'pomocna tabulka'!$F$2:$G$7,2,0),"")</f>
        <v>Priebežná platba</v>
      </c>
      <c r="G2071" s="19" t="s">
        <v>256</v>
      </c>
      <c r="H2071" s="29">
        <v>2402.0700000000002</v>
      </c>
      <c r="I2071" s="19" t="s">
        <v>21</v>
      </c>
      <c r="J2071" s="88">
        <v>423.89</v>
      </c>
      <c r="K2071" s="17"/>
      <c r="L2071" s="88">
        <v>0</v>
      </c>
      <c r="M2071" s="59">
        <f t="shared" si="60"/>
        <v>2825.96</v>
      </c>
      <c r="N2071" s="87">
        <v>45972</v>
      </c>
      <c r="O2071" s="19" t="s">
        <v>955</v>
      </c>
    </row>
    <row r="2072" spans="2:15">
      <c r="B2072" s="16" t="s">
        <v>2906</v>
      </c>
      <c r="C2072" s="18" t="s">
        <v>2574</v>
      </c>
      <c r="D2072" s="19" t="s">
        <v>29</v>
      </c>
      <c r="E2072" s="134" t="str">
        <f>VLOOKUP(D2072,'pomocna tabulka'!$B$2:$D$12,3,0)</f>
        <v>MIRRI SR</v>
      </c>
      <c r="F2072" s="142" t="str">
        <f>+IFERROR(VLOOKUP(VALUE(MID($B2072,11,1)),'pomocna tabulka'!$F$2:$G$7,2,0),"")</f>
        <v>Priebežná platba</v>
      </c>
      <c r="G2072" s="19" t="s">
        <v>30</v>
      </c>
      <c r="H2072" s="29">
        <v>5736.44</v>
      </c>
      <c r="I2072" s="19" t="s">
        <v>31</v>
      </c>
      <c r="J2072" s="88">
        <v>1257.54</v>
      </c>
      <c r="K2072" s="17" t="s">
        <v>982</v>
      </c>
      <c r="L2072" s="88">
        <v>552.89</v>
      </c>
      <c r="M2072" s="59">
        <f t="shared" ref="M2072:M2119" si="61">SUM(H2072+J2072+L2072)</f>
        <v>7546.87</v>
      </c>
      <c r="N2072" s="87">
        <v>45972</v>
      </c>
      <c r="O2072" s="148" t="s">
        <v>36</v>
      </c>
    </row>
    <row r="2073" spans="2:15" ht="39">
      <c r="B2073" s="16" t="s">
        <v>2907</v>
      </c>
      <c r="C2073" s="18" t="s">
        <v>2908</v>
      </c>
      <c r="D2073" s="19" t="s">
        <v>29</v>
      </c>
      <c r="E2073" s="134" t="str">
        <f>VLOOKUP(D2073,'pomocna tabulka'!$B$2:$D$12,3,0)</f>
        <v>MIRRI SR</v>
      </c>
      <c r="F2073" s="142" t="str">
        <f>+IFERROR(VLOOKUP(VALUE(MID($B2073,11,1)),'pomocna tabulka'!$F$2:$G$7,2,0),"")</f>
        <v>Priebežná platba</v>
      </c>
      <c r="G2073" s="19" t="s">
        <v>30</v>
      </c>
      <c r="H2073" s="29">
        <v>2910.4</v>
      </c>
      <c r="I2073" s="19" t="s">
        <v>31</v>
      </c>
      <c r="J2073" s="88">
        <v>239.68</v>
      </c>
      <c r="K2073" s="17"/>
      <c r="L2073" s="88">
        <v>0</v>
      </c>
      <c r="M2073" s="59">
        <f t="shared" si="61"/>
        <v>3150.08</v>
      </c>
      <c r="N2073" s="87">
        <v>45972</v>
      </c>
      <c r="O2073" s="19" t="s">
        <v>955</v>
      </c>
    </row>
    <row r="2074" spans="2:15">
      <c r="B2074" s="16" t="s">
        <v>2909</v>
      </c>
      <c r="C2074" s="18" t="s">
        <v>1196</v>
      </c>
      <c r="D2074" s="19" t="s">
        <v>29</v>
      </c>
      <c r="E2074" s="134" t="str">
        <f>VLOOKUP(D2074,'pomocna tabulka'!$B$2:$D$12,3,0)</f>
        <v>MIRRI SR</v>
      </c>
      <c r="F2074" s="142" t="str">
        <f>+IFERROR(VLOOKUP(VALUE(MID($B2074,11,1)),'pomocna tabulka'!$F$2:$G$7,2,0),"")</f>
        <v>Priebežná platba</v>
      </c>
      <c r="G2074" s="19" t="s">
        <v>30</v>
      </c>
      <c r="H2074" s="29">
        <v>51174.74</v>
      </c>
      <c r="I2074" s="19" t="s">
        <v>31</v>
      </c>
      <c r="J2074" s="88">
        <v>11840.77</v>
      </c>
      <c r="K2074" s="17"/>
      <c r="L2074" s="88">
        <v>0</v>
      </c>
      <c r="M2074" s="59">
        <f t="shared" si="61"/>
        <v>63015.509999999995</v>
      </c>
      <c r="N2074" s="87">
        <v>45972</v>
      </c>
      <c r="O2074" s="19" t="s">
        <v>955</v>
      </c>
    </row>
    <row r="2075" spans="2:15">
      <c r="B2075" s="16" t="s">
        <v>2910</v>
      </c>
      <c r="C2075" s="18" t="s">
        <v>428</v>
      </c>
      <c r="D2075" s="19" t="s">
        <v>19</v>
      </c>
      <c r="E2075" s="134" t="str">
        <f>VLOOKUP(D2075,'pomocna tabulka'!$B$2:$D$12,3,0)</f>
        <v>Úrad vlády SR</v>
      </c>
      <c r="F2075" s="142" t="str">
        <f>+IFERROR(VLOOKUP(VALUE(MID($B2075,11,1)),'pomocna tabulka'!$F$2:$G$7,2,0),"")</f>
        <v>Zálohová platba</v>
      </c>
      <c r="G2075" s="19" t="s">
        <v>256</v>
      </c>
      <c r="H2075" s="29">
        <v>85000</v>
      </c>
      <c r="I2075" s="19" t="s">
        <v>21</v>
      </c>
      <c r="J2075" s="88">
        <v>15000</v>
      </c>
      <c r="K2075" s="17"/>
      <c r="L2075" s="88">
        <v>0</v>
      </c>
      <c r="M2075" s="59">
        <f t="shared" si="61"/>
        <v>100000</v>
      </c>
      <c r="N2075" s="87">
        <v>45972</v>
      </c>
      <c r="O2075" s="19" t="s">
        <v>955</v>
      </c>
    </row>
    <row r="2076" spans="2:15">
      <c r="B2076" s="16" t="s">
        <v>2911</v>
      </c>
      <c r="C2076" s="18" t="s">
        <v>276</v>
      </c>
      <c r="D2076" s="19" t="s">
        <v>29</v>
      </c>
      <c r="E2076" s="134" t="str">
        <f>VLOOKUP(D2076,'pomocna tabulka'!$B$2:$D$12,3,0)</f>
        <v>MIRRI SR</v>
      </c>
      <c r="F2076" s="142" t="str">
        <f>+IFERROR(VLOOKUP(VALUE(MID($B2076,11,1)),'pomocna tabulka'!$F$2:$G$7,2,0),"")</f>
        <v>Priebežná platba</v>
      </c>
      <c r="G2076" s="19" t="s">
        <v>197</v>
      </c>
      <c r="H2076" s="29">
        <v>3291.21</v>
      </c>
      <c r="I2076" s="19" t="s">
        <v>198</v>
      </c>
      <c r="J2076" s="88">
        <v>271.04000000000002</v>
      </c>
      <c r="K2076" s="17"/>
      <c r="L2076" s="88">
        <v>0</v>
      </c>
      <c r="M2076" s="59">
        <f t="shared" si="61"/>
        <v>3562.25</v>
      </c>
      <c r="N2076" s="87">
        <v>45973</v>
      </c>
      <c r="O2076" s="19" t="s">
        <v>955</v>
      </c>
    </row>
    <row r="2077" spans="2:15">
      <c r="B2077" s="16" t="s">
        <v>2912</v>
      </c>
      <c r="C2077" s="18" t="s">
        <v>1875</v>
      </c>
      <c r="D2077" s="19" t="s">
        <v>19</v>
      </c>
      <c r="E2077" s="134" t="str">
        <f>VLOOKUP(D2077,'pomocna tabulka'!$B$2:$D$12,3,0)</f>
        <v>Úrad vlády SR</v>
      </c>
      <c r="F2077" s="142" t="str">
        <f>+IFERROR(VLOOKUP(VALUE(MID($B2077,11,1)),'pomocna tabulka'!$F$2:$G$7,2,0),"")</f>
        <v>Zálohová platba</v>
      </c>
      <c r="G2077" s="19" t="s">
        <v>315</v>
      </c>
      <c r="H2077" s="29">
        <v>64436.26</v>
      </c>
      <c r="I2077" s="19" t="s">
        <v>316</v>
      </c>
      <c r="J2077" s="88">
        <v>11371.1</v>
      </c>
      <c r="K2077" s="17"/>
      <c r="L2077" s="88">
        <v>0</v>
      </c>
      <c r="M2077" s="59">
        <f t="shared" si="61"/>
        <v>75807.360000000001</v>
      </c>
      <c r="N2077" s="87">
        <v>45973</v>
      </c>
      <c r="O2077" s="19" t="s">
        <v>955</v>
      </c>
    </row>
    <row r="2078" spans="2:15">
      <c r="B2078" s="16" t="s">
        <v>2913</v>
      </c>
      <c r="C2078" s="18" t="s">
        <v>2914</v>
      </c>
      <c r="D2078" s="19" t="s">
        <v>19</v>
      </c>
      <c r="E2078" s="134" t="str">
        <f>VLOOKUP(D2078,'pomocna tabulka'!$B$2:$D$12,3,0)</f>
        <v>Úrad vlády SR</v>
      </c>
      <c r="F2078" s="142" t="str">
        <f>+IFERROR(VLOOKUP(VALUE(MID($B2078,11,1)),'pomocna tabulka'!$F$2:$G$7,2,0),"")</f>
        <v>Zálohová platba</v>
      </c>
      <c r="G2078" s="19" t="s">
        <v>256</v>
      </c>
      <c r="H2078" s="29">
        <v>34000</v>
      </c>
      <c r="I2078" s="19" t="s">
        <v>21</v>
      </c>
      <c r="J2078" s="88">
        <v>6000</v>
      </c>
      <c r="K2078" s="17"/>
      <c r="L2078" s="88">
        <v>0</v>
      </c>
      <c r="M2078" s="59">
        <f t="shared" si="61"/>
        <v>40000</v>
      </c>
      <c r="N2078" s="87">
        <v>45973</v>
      </c>
      <c r="O2078" s="19" t="s">
        <v>955</v>
      </c>
    </row>
    <row r="2079" spans="2:15">
      <c r="B2079" s="16" t="s">
        <v>2915</v>
      </c>
      <c r="C2079" s="18" t="s">
        <v>2916</v>
      </c>
      <c r="D2079" s="19" t="s">
        <v>29</v>
      </c>
      <c r="E2079" s="134" t="str">
        <f>VLOOKUP(D2079,'pomocna tabulka'!$B$2:$D$12,3,0)</f>
        <v>MIRRI SR</v>
      </c>
      <c r="F2079" s="142" t="str">
        <f>+IFERROR(VLOOKUP(VALUE(MID($B2079,11,1)),'pomocna tabulka'!$F$2:$G$7,2,0),"")</f>
        <v>Priebežná platba</v>
      </c>
      <c r="G2079" s="19" t="s">
        <v>30</v>
      </c>
      <c r="H2079" s="29">
        <v>79953.509999999995</v>
      </c>
      <c r="I2079" s="19" t="s">
        <v>31</v>
      </c>
      <c r="J2079" s="88">
        <v>17527.349999999999</v>
      </c>
      <c r="K2079" s="17" t="s">
        <v>65</v>
      </c>
      <c r="L2079" s="88">
        <v>7706.09</v>
      </c>
      <c r="M2079" s="59">
        <f t="shared" si="61"/>
        <v>105186.94999999998</v>
      </c>
      <c r="N2079" s="87">
        <v>45973</v>
      </c>
      <c r="O2079" s="19" t="s">
        <v>955</v>
      </c>
    </row>
    <row r="2080" spans="2:15">
      <c r="B2080" s="16" t="s">
        <v>2917</v>
      </c>
      <c r="C2080" s="18" t="s">
        <v>725</v>
      </c>
      <c r="D2080" s="19" t="s">
        <v>19</v>
      </c>
      <c r="E2080" s="134" t="str">
        <f>VLOOKUP(D2080,'pomocna tabulka'!$B$2:$D$12,3,0)</f>
        <v>Úrad vlády SR</v>
      </c>
      <c r="F2080" s="142" t="str">
        <f>+IFERROR(VLOOKUP(VALUE(MID($B2080,11,1)),'pomocna tabulka'!$F$2:$G$7,2,0),"")</f>
        <v>Priebežná platba</v>
      </c>
      <c r="G2080" s="19" t="s">
        <v>256</v>
      </c>
      <c r="H2080" s="29">
        <v>5237.57</v>
      </c>
      <c r="I2080" s="19" t="s">
        <v>21</v>
      </c>
      <c r="J2080" s="88">
        <v>924.28</v>
      </c>
      <c r="K2080" s="17"/>
      <c r="L2080" s="88">
        <v>0</v>
      </c>
      <c r="M2080" s="59">
        <f t="shared" si="61"/>
        <v>6161.8499999999995</v>
      </c>
      <c r="N2080" s="87">
        <v>45973</v>
      </c>
      <c r="O2080" s="19" t="s">
        <v>955</v>
      </c>
    </row>
    <row r="2081" spans="2:15">
      <c r="B2081" s="16" t="s">
        <v>2918</v>
      </c>
      <c r="C2081" s="18" t="s">
        <v>681</v>
      </c>
      <c r="D2081" s="19" t="s">
        <v>19</v>
      </c>
      <c r="E2081" s="134" t="str">
        <f>VLOOKUP(D2081,'pomocna tabulka'!$B$2:$D$12,3,0)</f>
        <v>Úrad vlády SR</v>
      </c>
      <c r="F2081" s="142" t="str">
        <f>+IFERROR(VLOOKUP(VALUE(MID($B2081,11,1)),'pomocna tabulka'!$F$2:$G$7,2,0),"")</f>
        <v>Zálohová platba</v>
      </c>
      <c r="G2081" s="19" t="s">
        <v>256</v>
      </c>
      <c r="H2081" s="29">
        <v>25500</v>
      </c>
      <c r="I2081" s="19" t="s">
        <v>21</v>
      </c>
      <c r="J2081" s="88">
        <v>4500</v>
      </c>
      <c r="K2081" s="17"/>
      <c r="L2081" s="88">
        <v>0</v>
      </c>
      <c r="M2081" s="59">
        <f t="shared" si="61"/>
        <v>30000</v>
      </c>
      <c r="N2081" s="87">
        <v>45973</v>
      </c>
      <c r="O2081" s="19" t="s">
        <v>955</v>
      </c>
    </row>
    <row r="2082" spans="2:15">
      <c r="B2082" s="16" t="s">
        <v>2919</v>
      </c>
      <c r="C2082" s="18" t="s">
        <v>1341</v>
      </c>
      <c r="D2082" s="19" t="s">
        <v>19</v>
      </c>
      <c r="E2082" s="134" t="str">
        <f>VLOOKUP(D2082,'pomocna tabulka'!$B$2:$D$12,3,0)</f>
        <v>Úrad vlády SR</v>
      </c>
      <c r="F2082" s="142" t="str">
        <f>+IFERROR(VLOOKUP(VALUE(MID($B2082,11,1)),'pomocna tabulka'!$F$2:$G$7,2,0),"")</f>
        <v>Zálohová platba</v>
      </c>
      <c r="G2082" s="19" t="s">
        <v>256</v>
      </c>
      <c r="H2082" s="29">
        <v>12325</v>
      </c>
      <c r="I2082" s="19" t="s">
        <v>21</v>
      </c>
      <c r="J2082" s="88">
        <v>2175</v>
      </c>
      <c r="K2082" s="17"/>
      <c r="L2082" s="88">
        <v>0</v>
      </c>
      <c r="M2082" s="59">
        <f t="shared" si="61"/>
        <v>14500</v>
      </c>
      <c r="N2082" s="87">
        <v>45973</v>
      </c>
      <c r="O2082" s="19" t="s">
        <v>955</v>
      </c>
    </row>
    <row r="2083" spans="2:15">
      <c r="B2083" s="16" t="s">
        <v>2920</v>
      </c>
      <c r="C2083" s="18" t="s">
        <v>38</v>
      </c>
      <c r="D2083" s="19" t="s">
        <v>19</v>
      </c>
      <c r="E2083" s="134" t="str">
        <f>VLOOKUP(D2083,'pomocna tabulka'!$B$2:$D$12,3,0)</f>
        <v>Úrad vlády SR</v>
      </c>
      <c r="F2083" s="142" t="str">
        <f>+IFERROR(VLOOKUP(VALUE(MID($B2083,11,1)),'pomocna tabulka'!$F$2:$G$7,2,0),"")</f>
        <v>Priebežná platba</v>
      </c>
      <c r="G2083" s="19" t="s">
        <v>256</v>
      </c>
      <c r="H2083" s="29">
        <v>14709.85</v>
      </c>
      <c r="I2083" s="19" t="s">
        <v>21</v>
      </c>
      <c r="J2083" s="88">
        <v>2595.85</v>
      </c>
      <c r="K2083" s="17"/>
      <c r="L2083" s="88">
        <v>0</v>
      </c>
      <c r="M2083" s="59">
        <f t="shared" si="61"/>
        <v>17305.7</v>
      </c>
      <c r="N2083" s="87">
        <v>45973</v>
      </c>
      <c r="O2083" s="19" t="s">
        <v>955</v>
      </c>
    </row>
    <row r="2084" spans="2:15">
      <c r="B2084" s="16" t="s">
        <v>2921</v>
      </c>
      <c r="C2084" s="18" t="s">
        <v>814</v>
      </c>
      <c r="D2084" s="19" t="s">
        <v>19</v>
      </c>
      <c r="E2084" s="134" t="str">
        <f>VLOOKUP(D2084,'pomocna tabulka'!$B$2:$D$12,3,0)</f>
        <v>Úrad vlády SR</v>
      </c>
      <c r="F2084" s="142" t="str">
        <f>+IFERROR(VLOOKUP(VALUE(MID($B2084,11,1)),'pomocna tabulka'!$F$2:$G$7,2,0),"")</f>
        <v>Zálohová platba</v>
      </c>
      <c r="G2084" s="19" t="s">
        <v>256</v>
      </c>
      <c r="H2084" s="29">
        <v>25500</v>
      </c>
      <c r="I2084" s="19" t="s">
        <v>21</v>
      </c>
      <c r="J2084" s="88">
        <v>4500</v>
      </c>
      <c r="K2084" s="17"/>
      <c r="L2084" s="88">
        <v>0</v>
      </c>
      <c r="M2084" s="59">
        <f t="shared" si="61"/>
        <v>30000</v>
      </c>
      <c r="N2084" s="87">
        <v>45973</v>
      </c>
      <c r="O2084" s="19" t="s">
        <v>955</v>
      </c>
    </row>
    <row r="2085" spans="2:15">
      <c r="B2085" s="16" t="s">
        <v>2922</v>
      </c>
      <c r="C2085" s="18" t="s">
        <v>2923</v>
      </c>
      <c r="D2085" s="19" t="s">
        <v>314</v>
      </c>
      <c r="E2085" s="134" t="str">
        <f>VLOOKUP(D2085,'pomocna tabulka'!$B$2:$D$12,3,0)</f>
        <v xml:space="preserve">Slovenská inovačná a energetická agentúra </v>
      </c>
      <c r="F2085" s="142" t="str">
        <f>+IFERROR(VLOOKUP(VALUE(MID($B2085,11,1)),'pomocna tabulka'!$F$2:$G$7,2,0),"")</f>
        <v>Predfinancovanie</v>
      </c>
      <c r="G2085" s="19" t="s">
        <v>315</v>
      </c>
      <c r="H2085" s="29">
        <v>175099.07</v>
      </c>
      <c r="I2085" s="19" t="s">
        <v>31</v>
      </c>
      <c r="J2085" s="88">
        <v>30899.84</v>
      </c>
      <c r="K2085" s="17"/>
      <c r="L2085" s="88">
        <v>0</v>
      </c>
      <c r="M2085" s="59">
        <f t="shared" si="61"/>
        <v>205998.91</v>
      </c>
      <c r="N2085" s="87">
        <v>45973</v>
      </c>
      <c r="O2085" s="19" t="s">
        <v>955</v>
      </c>
    </row>
    <row r="2086" spans="2:15">
      <c r="B2086" s="16" t="s">
        <v>2924</v>
      </c>
      <c r="C2086" s="18" t="s">
        <v>1481</v>
      </c>
      <c r="D2086" s="19" t="s">
        <v>19</v>
      </c>
      <c r="E2086" s="134" t="str">
        <f>VLOOKUP(D2086,'pomocna tabulka'!$B$2:$D$12,3,0)</f>
        <v>Úrad vlády SR</v>
      </c>
      <c r="F2086" s="142" t="str">
        <f>+IFERROR(VLOOKUP(VALUE(MID($B2086,11,1)),'pomocna tabulka'!$F$2:$G$7,2,0),"")</f>
        <v>Zálohová platba</v>
      </c>
      <c r="G2086" s="19" t="s">
        <v>256</v>
      </c>
      <c r="H2086" s="29">
        <v>18700</v>
      </c>
      <c r="I2086" s="19" t="s">
        <v>21</v>
      </c>
      <c r="J2086" s="88">
        <v>3300</v>
      </c>
      <c r="K2086" s="17"/>
      <c r="L2086" s="88">
        <v>0</v>
      </c>
      <c r="M2086" s="59">
        <f t="shared" si="61"/>
        <v>22000</v>
      </c>
      <c r="N2086" s="87">
        <v>45973</v>
      </c>
      <c r="O2086" s="19" t="s">
        <v>955</v>
      </c>
    </row>
    <row r="2087" spans="2:15">
      <c r="B2087" s="16" t="s">
        <v>2925</v>
      </c>
      <c r="C2087" s="18" t="s">
        <v>939</v>
      </c>
      <c r="D2087" s="19" t="s">
        <v>19</v>
      </c>
      <c r="E2087" s="134" t="str">
        <f>VLOOKUP(D2087,'pomocna tabulka'!$B$2:$D$12,3,0)</f>
        <v>Úrad vlády SR</v>
      </c>
      <c r="F2087" s="142" t="str">
        <f>+IFERROR(VLOOKUP(VALUE(MID($B2087,11,1)),'pomocna tabulka'!$F$2:$G$7,2,0),"")</f>
        <v>Zálohová platba</v>
      </c>
      <c r="G2087" s="19" t="s">
        <v>256</v>
      </c>
      <c r="H2087" s="29">
        <v>27837.5</v>
      </c>
      <c r="I2087" s="19" t="s">
        <v>21</v>
      </c>
      <c r="J2087" s="88">
        <v>4912.5</v>
      </c>
      <c r="K2087" s="17"/>
      <c r="L2087" s="88">
        <v>0</v>
      </c>
      <c r="M2087" s="59">
        <f t="shared" si="61"/>
        <v>32750</v>
      </c>
      <c r="N2087" s="87">
        <v>45973</v>
      </c>
      <c r="O2087" s="19" t="s">
        <v>955</v>
      </c>
    </row>
    <row r="2088" spans="2:15">
      <c r="B2088" s="16" t="s">
        <v>2926</v>
      </c>
      <c r="C2088" s="18" t="s">
        <v>1608</v>
      </c>
      <c r="D2088" s="19" t="s">
        <v>29</v>
      </c>
      <c r="E2088" s="134" t="str">
        <f>VLOOKUP(D2088,'pomocna tabulka'!$B$2:$D$12,3,0)</f>
        <v>MIRRI SR</v>
      </c>
      <c r="F2088" s="142" t="str">
        <f>+IFERROR(VLOOKUP(VALUE(MID($B2088,11,1)),'pomocna tabulka'!$F$2:$G$7,2,0),"")</f>
        <v>Priebežná platba</v>
      </c>
      <c r="G2088" s="19" t="s">
        <v>30</v>
      </c>
      <c r="H2088" s="29">
        <v>7888.82</v>
      </c>
      <c r="I2088" s="19" t="s">
        <v>31</v>
      </c>
      <c r="J2088" s="88">
        <v>1729.39</v>
      </c>
      <c r="K2088" s="17" t="s">
        <v>65</v>
      </c>
      <c r="L2088" s="88">
        <v>760.34</v>
      </c>
      <c r="M2088" s="59">
        <f t="shared" si="61"/>
        <v>10378.549999999999</v>
      </c>
      <c r="N2088" s="87">
        <v>45973</v>
      </c>
      <c r="O2088" s="19" t="s">
        <v>955</v>
      </c>
    </row>
    <row r="2089" spans="2:15">
      <c r="B2089" s="16" t="s">
        <v>2927</v>
      </c>
      <c r="C2089" s="18" t="s">
        <v>2928</v>
      </c>
      <c r="D2089" s="19" t="s">
        <v>314</v>
      </c>
      <c r="E2089" s="134" t="str">
        <f>VLOOKUP(D2089,'pomocna tabulka'!$B$2:$D$12,3,0)</f>
        <v xml:space="preserve">Slovenská inovačná a energetická agentúra </v>
      </c>
      <c r="F2089" s="142" t="str">
        <f>+IFERROR(VLOOKUP(VALUE(MID($B2089,11,1)),'pomocna tabulka'!$F$2:$G$7,2,0),"")</f>
        <v>Priebežná platba</v>
      </c>
      <c r="G2089" s="19" t="s">
        <v>1198</v>
      </c>
      <c r="H2089" s="29">
        <v>12964.2</v>
      </c>
      <c r="I2089" s="19" t="s">
        <v>1199</v>
      </c>
      <c r="J2089" s="88">
        <v>2287.8000000000002</v>
      </c>
      <c r="K2089" s="17"/>
      <c r="L2089" s="88">
        <v>0</v>
      </c>
      <c r="M2089" s="59">
        <f t="shared" si="61"/>
        <v>15252</v>
      </c>
      <c r="N2089" s="87">
        <v>45973</v>
      </c>
      <c r="O2089" s="19" t="s">
        <v>955</v>
      </c>
    </row>
    <row r="2090" spans="2:15">
      <c r="B2090" s="16" t="s">
        <v>2929</v>
      </c>
      <c r="C2090" s="18" t="s">
        <v>847</v>
      </c>
      <c r="D2090" s="19" t="s">
        <v>19</v>
      </c>
      <c r="E2090" s="134" t="str">
        <f>VLOOKUP(D2090,'pomocna tabulka'!$B$2:$D$12,3,0)</f>
        <v>Úrad vlády SR</v>
      </c>
      <c r="F2090" s="142" t="str">
        <f>+IFERROR(VLOOKUP(VALUE(MID($B2090,11,1)),'pomocna tabulka'!$F$2:$G$7,2,0),"")</f>
        <v>Priebežná platba</v>
      </c>
      <c r="G2090" s="19" t="s">
        <v>256</v>
      </c>
      <c r="H2090" s="29">
        <v>8649.5400000000009</v>
      </c>
      <c r="I2090" s="19" t="s">
        <v>21</v>
      </c>
      <c r="J2090" s="88">
        <v>1526.39</v>
      </c>
      <c r="K2090" s="17"/>
      <c r="L2090" s="88">
        <v>0</v>
      </c>
      <c r="M2090" s="59">
        <f t="shared" si="61"/>
        <v>10175.93</v>
      </c>
      <c r="N2090" s="87">
        <v>45973</v>
      </c>
      <c r="O2090" s="19" t="s">
        <v>955</v>
      </c>
    </row>
    <row r="2091" spans="2:15">
      <c r="B2091" s="16" t="s">
        <v>2930</v>
      </c>
      <c r="C2091" s="18" t="s">
        <v>504</v>
      </c>
      <c r="D2091" s="19" t="s">
        <v>29</v>
      </c>
      <c r="E2091" s="134" t="str">
        <f>VLOOKUP(D2091,'pomocna tabulka'!$B$2:$D$12,3,0)</f>
        <v>MIRRI SR</v>
      </c>
      <c r="F2091" s="142" t="str">
        <f>+IFERROR(VLOOKUP(VALUE(MID($B2091,11,1)),'pomocna tabulka'!$F$2:$G$7,2,0),"")</f>
        <v>Priebežná platba</v>
      </c>
      <c r="G2091" s="19" t="s">
        <v>256</v>
      </c>
      <c r="H2091" s="29">
        <v>52504.13</v>
      </c>
      <c r="I2091" s="19" t="s">
        <v>21</v>
      </c>
      <c r="J2091" s="88">
        <v>17518.07</v>
      </c>
      <c r="K2091" s="17" t="s">
        <v>1036</v>
      </c>
      <c r="L2091" s="88">
        <v>1509.31</v>
      </c>
      <c r="M2091" s="59">
        <f t="shared" si="61"/>
        <v>71531.509999999995</v>
      </c>
      <c r="N2091" s="87">
        <v>45973</v>
      </c>
      <c r="O2091" s="148" t="s">
        <v>36</v>
      </c>
    </row>
    <row r="2092" spans="2:15">
      <c r="B2092" s="16" t="s">
        <v>2931</v>
      </c>
      <c r="C2092" s="18" t="s">
        <v>2932</v>
      </c>
      <c r="D2092" s="19" t="s">
        <v>19</v>
      </c>
      <c r="E2092" s="134" t="str">
        <f>VLOOKUP(D2092,'pomocna tabulka'!$B$2:$D$12,3,0)</f>
        <v>Úrad vlády SR</v>
      </c>
      <c r="F2092" s="142" t="str">
        <f>+IFERROR(VLOOKUP(VALUE(MID($B2092,11,1)),'pomocna tabulka'!$F$2:$G$7,2,0),"")</f>
        <v>Zálohová platba</v>
      </c>
      <c r="G2092" s="19" t="s">
        <v>315</v>
      </c>
      <c r="H2092" s="29">
        <v>45448.46</v>
      </c>
      <c r="I2092" s="19" t="s">
        <v>316</v>
      </c>
      <c r="J2092" s="88">
        <v>8020.32</v>
      </c>
      <c r="K2092" s="17"/>
      <c r="L2092" s="88">
        <v>0</v>
      </c>
      <c r="M2092" s="59">
        <f t="shared" si="61"/>
        <v>53468.78</v>
      </c>
      <c r="N2092" s="87">
        <v>45974</v>
      </c>
      <c r="O2092" s="19" t="s">
        <v>955</v>
      </c>
    </row>
    <row r="2093" spans="2:15">
      <c r="B2093" s="16" t="s">
        <v>2933</v>
      </c>
      <c r="C2093" s="18" t="s">
        <v>567</v>
      </c>
      <c r="D2093" s="19" t="s">
        <v>19</v>
      </c>
      <c r="E2093" s="134" t="str">
        <f>VLOOKUP(D2093,'pomocna tabulka'!$B$2:$D$12,3,0)</f>
        <v>Úrad vlády SR</v>
      </c>
      <c r="F2093" s="142" t="str">
        <f>+IFERROR(VLOOKUP(VALUE(MID($B2093,11,1)),'pomocna tabulka'!$F$2:$G$7,2,0),"")</f>
        <v>Zálohová platba</v>
      </c>
      <c r="G2093" s="19" t="s">
        <v>256</v>
      </c>
      <c r="H2093" s="29">
        <v>29750</v>
      </c>
      <c r="I2093" s="19" t="s">
        <v>21</v>
      </c>
      <c r="J2093" s="88">
        <v>5250</v>
      </c>
      <c r="K2093" s="17"/>
      <c r="L2093" s="88">
        <v>0</v>
      </c>
      <c r="M2093" s="59">
        <f t="shared" si="61"/>
        <v>35000</v>
      </c>
      <c r="N2093" s="87">
        <v>45974</v>
      </c>
      <c r="O2093" s="19" t="s">
        <v>955</v>
      </c>
    </row>
    <row r="2094" spans="2:15">
      <c r="B2094" s="16" t="s">
        <v>2934</v>
      </c>
      <c r="C2094" s="18" t="s">
        <v>301</v>
      </c>
      <c r="D2094" s="19" t="s">
        <v>19</v>
      </c>
      <c r="E2094" s="134" t="str">
        <f>VLOOKUP(D2094,'pomocna tabulka'!$B$2:$D$12,3,0)</f>
        <v>Úrad vlády SR</v>
      </c>
      <c r="F2094" s="142" t="str">
        <f>+IFERROR(VLOOKUP(VALUE(MID($B2094,11,1)),'pomocna tabulka'!$F$2:$G$7,2,0),"")</f>
        <v>Priebežná platba</v>
      </c>
      <c r="G2094" s="19" t="s">
        <v>256</v>
      </c>
      <c r="H2094" s="29">
        <v>13605.31</v>
      </c>
      <c r="I2094" s="19" t="s">
        <v>21</v>
      </c>
      <c r="J2094" s="88">
        <v>2400.94</v>
      </c>
      <c r="K2094" s="17"/>
      <c r="L2094" s="88">
        <v>0</v>
      </c>
      <c r="M2094" s="59">
        <f t="shared" si="61"/>
        <v>16006.25</v>
      </c>
      <c r="N2094" s="87">
        <v>45974</v>
      </c>
      <c r="O2094" s="19" t="s">
        <v>955</v>
      </c>
    </row>
    <row r="2095" spans="2:15">
      <c r="B2095" s="16" t="s">
        <v>2935</v>
      </c>
      <c r="C2095" s="18" t="s">
        <v>549</v>
      </c>
      <c r="D2095" s="19" t="s">
        <v>19</v>
      </c>
      <c r="E2095" s="134" t="str">
        <f>VLOOKUP(D2095,'pomocna tabulka'!$B$2:$D$12,3,0)</f>
        <v>Úrad vlády SR</v>
      </c>
      <c r="F2095" s="142" t="str">
        <f>+IFERROR(VLOOKUP(VALUE(MID($B2095,11,1)),'pomocna tabulka'!$F$2:$G$7,2,0),"")</f>
        <v>Priebežná platba</v>
      </c>
      <c r="G2095" s="19" t="s">
        <v>315</v>
      </c>
      <c r="H2095" s="29">
        <v>8512.92</v>
      </c>
      <c r="I2095" s="19" t="s">
        <v>316</v>
      </c>
      <c r="J2095" s="88">
        <v>1502.28</v>
      </c>
      <c r="K2095" s="17"/>
      <c r="L2095" s="88">
        <v>0</v>
      </c>
      <c r="M2095" s="59">
        <f t="shared" si="61"/>
        <v>10015.200000000001</v>
      </c>
      <c r="N2095" s="87">
        <v>45974</v>
      </c>
      <c r="O2095" s="19" t="s">
        <v>955</v>
      </c>
    </row>
    <row r="2096" spans="2:15">
      <c r="B2096" s="16" t="s">
        <v>2936</v>
      </c>
      <c r="C2096" s="18" t="s">
        <v>171</v>
      </c>
      <c r="D2096" s="19" t="s">
        <v>29</v>
      </c>
      <c r="E2096" s="134" t="str">
        <f>VLOOKUP(D2096,'pomocna tabulka'!$B$2:$D$12,3,0)</f>
        <v>MIRRI SR</v>
      </c>
      <c r="F2096" s="142" t="str">
        <f>+IFERROR(VLOOKUP(VALUE(MID($B2096,11,1)),'pomocna tabulka'!$F$2:$G$7,2,0),"")</f>
        <v>Predfinancovanie</v>
      </c>
      <c r="G2096" s="19" t="s">
        <v>30</v>
      </c>
      <c r="H2096" s="29">
        <v>194803.72</v>
      </c>
      <c r="I2096" s="19" t="s">
        <v>31</v>
      </c>
      <c r="J2096" s="88">
        <v>16042.65</v>
      </c>
      <c r="K2096" s="17"/>
      <c r="L2096" s="88">
        <v>0</v>
      </c>
      <c r="M2096" s="59">
        <f t="shared" si="61"/>
        <v>210846.37</v>
      </c>
      <c r="N2096" s="87">
        <v>45974</v>
      </c>
      <c r="O2096" s="19" t="s">
        <v>955</v>
      </c>
    </row>
    <row r="2097" spans="2:15">
      <c r="B2097" s="16" t="s">
        <v>2937</v>
      </c>
      <c r="C2097" s="18" t="s">
        <v>623</v>
      </c>
      <c r="D2097" s="19" t="s">
        <v>19</v>
      </c>
      <c r="E2097" s="134" t="str">
        <f>VLOOKUP(D2097,'pomocna tabulka'!$B$2:$D$12,3,0)</f>
        <v>Úrad vlády SR</v>
      </c>
      <c r="F2097" s="142" t="str">
        <f>+IFERROR(VLOOKUP(VALUE(MID($B2097,11,1)),'pomocna tabulka'!$F$2:$G$7,2,0),"")</f>
        <v>Zálohová platba</v>
      </c>
      <c r="G2097" s="19" t="s">
        <v>256</v>
      </c>
      <c r="H2097" s="29">
        <v>14450</v>
      </c>
      <c r="I2097" s="19" t="s">
        <v>21</v>
      </c>
      <c r="J2097" s="88">
        <v>2550</v>
      </c>
      <c r="K2097" s="17"/>
      <c r="L2097" s="88">
        <v>0</v>
      </c>
      <c r="M2097" s="59">
        <f t="shared" si="61"/>
        <v>17000</v>
      </c>
      <c r="N2097" s="87">
        <v>45974</v>
      </c>
      <c r="O2097" s="19" t="s">
        <v>955</v>
      </c>
    </row>
    <row r="2098" spans="2:15">
      <c r="B2098" s="16" t="s">
        <v>2938</v>
      </c>
      <c r="C2098" s="18" t="s">
        <v>504</v>
      </c>
      <c r="D2098" s="19" t="s">
        <v>29</v>
      </c>
      <c r="E2098" s="134" t="str">
        <f>VLOOKUP(D2098,'pomocna tabulka'!$B$2:$D$12,3,0)</f>
        <v>MIRRI SR</v>
      </c>
      <c r="F2098" s="142" t="str">
        <f>+IFERROR(VLOOKUP(VALUE(MID($B2098,11,1)),'pomocna tabulka'!$F$2:$G$7,2,0),"")</f>
        <v>Priebežná platba</v>
      </c>
      <c r="G2098" s="19" t="s">
        <v>30</v>
      </c>
      <c r="H2098" s="29">
        <v>34852.339999999997</v>
      </c>
      <c r="I2098" s="19" t="s">
        <v>31</v>
      </c>
      <c r="J2098" s="88">
        <v>11627.42</v>
      </c>
      <c r="K2098" s="17" t="s">
        <v>982</v>
      </c>
      <c r="L2098" s="88">
        <v>3359.14</v>
      </c>
      <c r="M2098" s="59">
        <f t="shared" si="61"/>
        <v>49838.899999999994</v>
      </c>
      <c r="N2098" s="87">
        <v>45973</v>
      </c>
      <c r="O2098" s="148" t="s">
        <v>36</v>
      </c>
    </row>
    <row r="2099" spans="2:15">
      <c r="B2099" s="16" t="s">
        <v>2939</v>
      </c>
      <c r="C2099" s="18" t="s">
        <v>387</v>
      </c>
      <c r="D2099" s="19" t="s">
        <v>19</v>
      </c>
      <c r="E2099" s="134" t="str">
        <f>VLOOKUP(D2099,'pomocna tabulka'!$B$2:$D$12,3,0)</f>
        <v>Úrad vlády SR</v>
      </c>
      <c r="F2099" s="142" t="str">
        <f>+IFERROR(VLOOKUP(VALUE(MID($B2099,11,1)),'pomocna tabulka'!$F$2:$G$7,2,0),"")</f>
        <v>Priebežná platba</v>
      </c>
      <c r="G2099" s="19" t="s">
        <v>256</v>
      </c>
      <c r="H2099" s="29">
        <v>3566.06</v>
      </c>
      <c r="I2099" s="19" t="s">
        <v>21</v>
      </c>
      <c r="J2099" s="88">
        <v>629.29999999999995</v>
      </c>
      <c r="K2099" s="17"/>
      <c r="L2099" s="88">
        <v>0</v>
      </c>
      <c r="M2099" s="59">
        <f t="shared" si="61"/>
        <v>4195.3599999999997</v>
      </c>
      <c r="N2099" s="87">
        <v>45974</v>
      </c>
      <c r="O2099" s="19" t="s">
        <v>955</v>
      </c>
    </row>
    <row r="2100" spans="2:15">
      <c r="B2100" s="16" t="s">
        <v>2940</v>
      </c>
      <c r="C2100" s="18" t="s">
        <v>1620</v>
      </c>
      <c r="D2100" s="19" t="s">
        <v>19</v>
      </c>
      <c r="E2100" s="134" t="str">
        <f>VLOOKUP(D2100,'pomocna tabulka'!$B$2:$D$12,3,0)</f>
        <v>Úrad vlády SR</v>
      </c>
      <c r="F2100" s="142" t="str">
        <f>+IFERROR(VLOOKUP(VALUE(MID($B2100,11,1)),'pomocna tabulka'!$F$2:$G$7,2,0),"")</f>
        <v>Zálohová platba</v>
      </c>
      <c r="G2100" s="19" t="s">
        <v>256</v>
      </c>
      <c r="H2100" s="29">
        <v>25500</v>
      </c>
      <c r="I2100" s="19" t="s">
        <v>21</v>
      </c>
      <c r="J2100" s="88">
        <v>4500</v>
      </c>
      <c r="K2100" s="17"/>
      <c r="L2100" s="88">
        <v>0</v>
      </c>
      <c r="M2100" s="59">
        <f t="shared" si="61"/>
        <v>30000</v>
      </c>
      <c r="N2100" s="87">
        <v>45974</v>
      </c>
      <c r="O2100" s="19" t="s">
        <v>955</v>
      </c>
    </row>
    <row r="2101" spans="2:15">
      <c r="B2101" s="24" t="s">
        <v>2941</v>
      </c>
      <c r="C2101" s="18" t="s">
        <v>2942</v>
      </c>
      <c r="D2101" s="19" t="s">
        <v>29</v>
      </c>
      <c r="E2101" s="134" t="str">
        <f>VLOOKUP(D2101,'pomocna tabulka'!$B$2:$D$12,3,0)</f>
        <v>MIRRI SR</v>
      </c>
      <c r="F2101" s="142" t="str">
        <f>+IFERROR(VLOOKUP(VALUE(MID($B2101,11,1)),'pomocna tabulka'!$F$2:$G$7,2,0),"")</f>
        <v>Predfinancovanie</v>
      </c>
      <c r="G2101" s="19" t="s">
        <v>30</v>
      </c>
      <c r="H2101" s="29">
        <v>171328.59</v>
      </c>
      <c r="I2101" s="19" t="s">
        <v>31</v>
      </c>
      <c r="J2101" s="88">
        <v>14109.41</v>
      </c>
      <c r="K2101" s="17"/>
      <c r="L2101" s="88">
        <v>0</v>
      </c>
      <c r="M2101" s="59">
        <f t="shared" si="61"/>
        <v>185438</v>
      </c>
      <c r="N2101" s="87">
        <v>45974</v>
      </c>
      <c r="O2101" s="19" t="s">
        <v>955</v>
      </c>
    </row>
    <row r="2102" spans="2:15">
      <c r="B2102" s="16" t="s">
        <v>2943</v>
      </c>
      <c r="C2102" s="18" t="s">
        <v>252</v>
      </c>
      <c r="D2102" s="19" t="s">
        <v>29</v>
      </c>
      <c r="E2102" s="134" t="str">
        <f>VLOOKUP(D2102,'pomocna tabulka'!$B$2:$D$12,3,0)</f>
        <v>MIRRI SR</v>
      </c>
      <c r="F2102" s="142" t="str">
        <f>+IFERROR(VLOOKUP(VALUE(MID($B2102,11,1)),'pomocna tabulka'!$F$2:$G$7,2,0),"")</f>
        <v>Predfinancovanie</v>
      </c>
      <c r="G2102" s="19" t="s">
        <v>30</v>
      </c>
      <c r="H2102" s="29">
        <v>12249.21</v>
      </c>
      <c r="I2102" s="19" t="s">
        <v>31</v>
      </c>
      <c r="J2102" s="88">
        <v>1008.75</v>
      </c>
      <c r="K2102" s="17"/>
      <c r="L2102" s="88">
        <v>0</v>
      </c>
      <c r="M2102" s="59">
        <f t="shared" si="61"/>
        <v>13257.96</v>
      </c>
      <c r="N2102" s="87">
        <v>45974</v>
      </c>
      <c r="O2102" s="19" t="s">
        <v>955</v>
      </c>
    </row>
    <row r="2103" spans="2:15">
      <c r="B2103" s="16" t="s">
        <v>2944</v>
      </c>
      <c r="C2103" s="18" t="s">
        <v>1788</v>
      </c>
      <c r="D2103" s="19" t="s">
        <v>19</v>
      </c>
      <c r="E2103" s="134" t="str">
        <f>VLOOKUP(D2103,'pomocna tabulka'!$B$2:$D$12,3,0)</f>
        <v>Úrad vlády SR</v>
      </c>
      <c r="F2103" s="142" t="str">
        <f>+IFERROR(VLOOKUP(VALUE(MID($B2103,11,1)),'pomocna tabulka'!$F$2:$G$7,2,0),"")</f>
        <v>Zálohová platba</v>
      </c>
      <c r="G2103" s="19" t="s">
        <v>256</v>
      </c>
      <c r="H2103" s="29">
        <v>17000</v>
      </c>
      <c r="I2103" s="19" t="s">
        <v>21</v>
      </c>
      <c r="J2103" s="88">
        <v>3000</v>
      </c>
      <c r="K2103" s="17"/>
      <c r="L2103" s="88">
        <v>0</v>
      </c>
      <c r="M2103" s="59">
        <f t="shared" si="61"/>
        <v>20000</v>
      </c>
      <c r="N2103" s="87">
        <v>45974</v>
      </c>
      <c r="O2103" s="19" t="s">
        <v>955</v>
      </c>
    </row>
    <row r="2104" spans="2:15">
      <c r="B2104" s="16" t="s">
        <v>2945</v>
      </c>
      <c r="C2104" s="18" t="s">
        <v>2324</v>
      </c>
      <c r="D2104" s="19" t="s">
        <v>314</v>
      </c>
      <c r="E2104" s="134" t="str">
        <f>VLOOKUP(D2104,'pomocna tabulka'!$B$2:$D$12,3,0)</f>
        <v xml:space="preserve">Slovenská inovačná a energetická agentúra </v>
      </c>
      <c r="F2104" s="142" t="str">
        <f>+IFERROR(VLOOKUP(VALUE(MID($B2104,11,1)),'pomocna tabulka'!$F$2:$G$7,2,0),"")</f>
        <v>Predfinancovanie</v>
      </c>
      <c r="G2104" s="19" t="s">
        <v>315</v>
      </c>
      <c r="H2104" s="29">
        <v>33659.730000000003</v>
      </c>
      <c r="I2104" s="19" t="s">
        <v>31</v>
      </c>
      <c r="J2104" s="88">
        <v>50489.599999999999</v>
      </c>
      <c r="K2104" s="17"/>
      <c r="L2104" s="88">
        <v>0</v>
      </c>
      <c r="M2104" s="59">
        <f t="shared" si="61"/>
        <v>84149.33</v>
      </c>
      <c r="N2104" s="87">
        <v>45975</v>
      </c>
      <c r="O2104" s="19" t="s">
        <v>955</v>
      </c>
    </row>
    <row r="2105" spans="2:15">
      <c r="B2105" s="16" t="s">
        <v>2946</v>
      </c>
      <c r="C2105" s="18" t="s">
        <v>2947</v>
      </c>
      <c r="D2105" s="19" t="s">
        <v>29</v>
      </c>
      <c r="E2105" s="134" t="str">
        <f>VLOOKUP(D2105,'pomocna tabulka'!$B$2:$D$12,3,0)</f>
        <v>MIRRI SR</v>
      </c>
      <c r="F2105" s="142" t="str">
        <f>+IFERROR(VLOOKUP(VALUE(MID($B2105,11,1)),'pomocna tabulka'!$F$2:$G$7,2,0),"")</f>
        <v>Predfinancovanie</v>
      </c>
      <c r="G2105" s="19" t="s">
        <v>30</v>
      </c>
      <c r="H2105" s="29">
        <v>43802.03</v>
      </c>
      <c r="I2105" s="19" t="s">
        <v>31</v>
      </c>
      <c r="J2105" s="88">
        <v>3607.23</v>
      </c>
      <c r="K2105" s="17"/>
      <c r="L2105" s="88">
        <v>0</v>
      </c>
      <c r="M2105" s="59">
        <f t="shared" si="61"/>
        <v>47409.26</v>
      </c>
      <c r="N2105" s="87">
        <v>45975</v>
      </c>
      <c r="O2105" s="19" t="s">
        <v>955</v>
      </c>
    </row>
    <row r="2106" spans="2:15">
      <c r="B2106" s="16" t="s">
        <v>2948</v>
      </c>
      <c r="C2106" s="18" t="s">
        <v>1984</v>
      </c>
      <c r="D2106" s="19" t="s">
        <v>314</v>
      </c>
      <c r="E2106" s="134" t="str">
        <f>VLOOKUP(D2106,'pomocna tabulka'!$B$2:$D$12,3,0)</f>
        <v xml:space="preserve">Slovenská inovačná a energetická agentúra </v>
      </c>
      <c r="F2106" s="142" t="str">
        <f>+IFERROR(VLOOKUP(VALUE(MID($B2106,11,1)),'pomocna tabulka'!$F$2:$G$7,2,0),"")</f>
        <v>Predfinancovanie</v>
      </c>
      <c r="G2106" s="19" t="s">
        <v>315</v>
      </c>
      <c r="H2106" s="29">
        <v>136894.91</v>
      </c>
      <c r="I2106" s="19" t="s">
        <v>31</v>
      </c>
      <c r="J2106" s="88">
        <v>24157.93</v>
      </c>
      <c r="K2106" s="17"/>
      <c r="L2106" s="88">
        <v>0</v>
      </c>
      <c r="M2106" s="59">
        <f t="shared" si="61"/>
        <v>161052.84</v>
      </c>
      <c r="N2106" s="87">
        <v>45974</v>
      </c>
      <c r="O2106" s="19" t="s">
        <v>955</v>
      </c>
    </row>
    <row r="2107" spans="2:15">
      <c r="B2107" s="16" t="s">
        <v>2949</v>
      </c>
      <c r="C2107" s="18" t="s">
        <v>2950</v>
      </c>
      <c r="D2107" s="19" t="s">
        <v>29</v>
      </c>
      <c r="E2107" s="134" t="str">
        <f>VLOOKUP(D2107,'pomocna tabulka'!$B$2:$D$12,3,0)</f>
        <v>MIRRI SR</v>
      </c>
      <c r="F2107" s="142" t="str">
        <f>+IFERROR(VLOOKUP(VALUE(MID($B2107,11,1)),'pomocna tabulka'!$F$2:$G$7,2,0),"")</f>
        <v>Zálohová platba</v>
      </c>
      <c r="G2107" s="19" t="s">
        <v>30</v>
      </c>
      <c r="H2107" s="29">
        <v>123388.68</v>
      </c>
      <c r="I2107" s="19" t="s">
        <v>31</v>
      </c>
      <c r="J2107" s="88">
        <v>10161.42</v>
      </c>
      <c r="K2107" s="17"/>
      <c r="L2107" s="88">
        <v>0</v>
      </c>
      <c r="M2107" s="59">
        <f t="shared" si="61"/>
        <v>133550.1</v>
      </c>
      <c r="N2107" s="87">
        <v>45975</v>
      </c>
      <c r="O2107" s="19" t="s">
        <v>955</v>
      </c>
    </row>
    <row r="2108" spans="2:15">
      <c r="B2108" s="16" t="s">
        <v>2951</v>
      </c>
      <c r="C2108" s="18" t="s">
        <v>1219</v>
      </c>
      <c r="D2108" s="19" t="s">
        <v>19</v>
      </c>
      <c r="E2108" s="134" t="str">
        <f>VLOOKUP(D2108,'pomocna tabulka'!$B$2:$D$12,3,0)</f>
        <v>Úrad vlády SR</v>
      </c>
      <c r="F2108" s="142" t="str">
        <f>+IFERROR(VLOOKUP(VALUE(MID($B2108,11,1)),'pomocna tabulka'!$F$2:$G$7,2,0),"")</f>
        <v>Zálohová platba</v>
      </c>
      <c r="G2108" s="19" t="s">
        <v>256</v>
      </c>
      <c r="H2108" s="29">
        <v>17676.169999999998</v>
      </c>
      <c r="I2108" s="19" t="s">
        <v>21</v>
      </c>
      <c r="J2108" s="88">
        <v>3119.32</v>
      </c>
      <c r="K2108" s="17"/>
      <c r="L2108" s="88">
        <v>0</v>
      </c>
      <c r="M2108" s="59">
        <f t="shared" si="61"/>
        <v>20795.489999999998</v>
      </c>
      <c r="N2108" s="87">
        <v>45974</v>
      </c>
      <c r="O2108" s="19" t="s">
        <v>955</v>
      </c>
    </row>
    <row r="2109" spans="2:15">
      <c r="B2109" s="16" t="s">
        <v>2952</v>
      </c>
      <c r="C2109" s="18" t="s">
        <v>252</v>
      </c>
      <c r="D2109" s="19" t="s">
        <v>19</v>
      </c>
      <c r="E2109" s="134" t="str">
        <f>VLOOKUP(D2109,'pomocna tabulka'!$B$2:$D$12,3,0)</f>
        <v>Úrad vlády SR</v>
      </c>
      <c r="F2109" s="142" t="str">
        <f>+IFERROR(VLOOKUP(VALUE(MID($B2109,11,1)),'pomocna tabulka'!$F$2:$G$7,2,0),"")</f>
        <v>Zálohová platba</v>
      </c>
      <c r="G2109" s="19" t="s">
        <v>256</v>
      </c>
      <c r="H2109" s="29">
        <v>42500</v>
      </c>
      <c r="I2109" s="19" t="s">
        <v>21</v>
      </c>
      <c r="J2109" s="88">
        <v>7500</v>
      </c>
      <c r="K2109" s="17"/>
      <c r="L2109" s="88">
        <v>0</v>
      </c>
      <c r="M2109" s="59">
        <f t="shared" si="61"/>
        <v>50000</v>
      </c>
      <c r="N2109" s="87">
        <v>45975</v>
      </c>
      <c r="O2109" s="19" t="s">
        <v>955</v>
      </c>
    </row>
    <row r="2110" spans="2:15">
      <c r="B2110" s="16" t="s">
        <v>2953</v>
      </c>
      <c r="C2110" s="18" t="s">
        <v>1222</v>
      </c>
      <c r="D2110" s="19" t="s">
        <v>19</v>
      </c>
      <c r="E2110" s="134" t="str">
        <f>VLOOKUP(D2110,'pomocna tabulka'!$B$2:$D$12,3,0)</f>
        <v>Úrad vlády SR</v>
      </c>
      <c r="F2110" s="142" t="str">
        <f>+IFERROR(VLOOKUP(VALUE(MID($B2110,11,1)),'pomocna tabulka'!$F$2:$G$7,2,0),"")</f>
        <v>Zálohová platba</v>
      </c>
      <c r="G2110" s="19" t="s">
        <v>256</v>
      </c>
      <c r="H2110" s="29">
        <v>14790</v>
      </c>
      <c r="I2110" s="19" t="s">
        <v>21</v>
      </c>
      <c r="J2110" s="88">
        <v>2610</v>
      </c>
      <c r="K2110" s="17"/>
      <c r="L2110" s="88">
        <v>0</v>
      </c>
      <c r="M2110" s="59">
        <f t="shared" si="61"/>
        <v>17400</v>
      </c>
      <c r="N2110" s="87">
        <v>45974</v>
      </c>
      <c r="O2110" s="19" t="s">
        <v>955</v>
      </c>
    </row>
    <row r="2111" spans="2:15">
      <c r="B2111" s="16" t="s">
        <v>2954</v>
      </c>
      <c r="C2111" s="18" t="s">
        <v>1608</v>
      </c>
      <c r="D2111" s="19" t="s">
        <v>29</v>
      </c>
      <c r="E2111" s="134" t="str">
        <f>VLOOKUP(D2111,'pomocna tabulka'!$B$2:$D$12,3,0)</f>
        <v>MIRRI SR</v>
      </c>
      <c r="F2111" s="142" t="str">
        <f>+IFERROR(VLOOKUP(VALUE(MID($B2111,11,1)),'pomocna tabulka'!$F$2:$G$7,2,0),"")</f>
        <v>Priebežná platba</v>
      </c>
      <c r="G2111" s="19" t="s">
        <v>30</v>
      </c>
      <c r="H2111" s="29">
        <v>50006.75</v>
      </c>
      <c r="I2111" s="19" t="s">
        <v>31</v>
      </c>
      <c r="J2111" s="88">
        <v>10962.44</v>
      </c>
      <c r="K2111" s="17" t="s">
        <v>65</v>
      </c>
      <c r="L2111" s="88">
        <v>4819.76</v>
      </c>
      <c r="M2111" s="59">
        <f t="shared" si="61"/>
        <v>65788.95</v>
      </c>
      <c r="N2111" s="87">
        <v>45974</v>
      </c>
      <c r="O2111" s="19" t="s">
        <v>955</v>
      </c>
    </row>
    <row r="2112" spans="2:15">
      <c r="B2112" s="16" t="s">
        <v>2955</v>
      </c>
      <c r="C2112" s="18" t="s">
        <v>2956</v>
      </c>
      <c r="D2112" s="19" t="s">
        <v>19</v>
      </c>
      <c r="E2112" s="134" t="str">
        <f>VLOOKUP(D2112,'pomocna tabulka'!$B$2:$D$12,3,0)</f>
        <v>Úrad vlády SR</v>
      </c>
      <c r="F2112" s="142" t="str">
        <f>+IFERROR(VLOOKUP(VALUE(MID($B2112,11,1)),'pomocna tabulka'!$F$2:$G$7,2,0),"")</f>
        <v>Zálohová platba</v>
      </c>
      <c r="G2112" s="19" t="s">
        <v>256</v>
      </c>
      <c r="H2112" s="29">
        <v>17000</v>
      </c>
      <c r="I2112" s="19" t="s">
        <v>21</v>
      </c>
      <c r="J2112" s="88">
        <v>3000</v>
      </c>
      <c r="K2112" s="17"/>
      <c r="L2112" s="88">
        <v>0</v>
      </c>
      <c r="M2112" s="59">
        <f t="shared" si="61"/>
        <v>20000</v>
      </c>
      <c r="N2112" s="87">
        <v>45975</v>
      </c>
      <c r="O2112" s="19" t="s">
        <v>955</v>
      </c>
    </row>
    <row r="2113" spans="2:15">
      <c r="B2113" s="16" t="s">
        <v>2957</v>
      </c>
      <c r="C2113" s="18" t="s">
        <v>1812</v>
      </c>
      <c r="D2113" s="19" t="s">
        <v>19</v>
      </c>
      <c r="E2113" s="134" t="str">
        <f>VLOOKUP(D2113,'pomocna tabulka'!$B$2:$D$12,3,0)</f>
        <v>Úrad vlády SR</v>
      </c>
      <c r="F2113" s="142" t="str">
        <f>+IFERROR(VLOOKUP(VALUE(MID($B2113,11,1)),'pomocna tabulka'!$F$2:$G$7,2,0),"")</f>
        <v>Zálohová platba</v>
      </c>
      <c r="G2113" s="19" t="s">
        <v>256</v>
      </c>
      <c r="H2113" s="29">
        <v>18700</v>
      </c>
      <c r="I2113" s="19" t="s">
        <v>21</v>
      </c>
      <c r="J2113" s="88">
        <v>3300</v>
      </c>
      <c r="K2113" s="17"/>
      <c r="L2113" s="88">
        <v>0</v>
      </c>
      <c r="M2113" s="59">
        <f t="shared" si="61"/>
        <v>22000</v>
      </c>
      <c r="N2113" s="87">
        <v>45975</v>
      </c>
      <c r="O2113" s="19" t="s">
        <v>955</v>
      </c>
    </row>
    <row r="2114" spans="2:15">
      <c r="B2114" s="16" t="s">
        <v>2958</v>
      </c>
      <c r="C2114" s="18" t="s">
        <v>2959</v>
      </c>
      <c r="D2114" s="19" t="s">
        <v>29</v>
      </c>
      <c r="E2114" s="134" t="str">
        <f>VLOOKUP(D2114,'pomocna tabulka'!$B$2:$D$12,3,0)</f>
        <v>MIRRI SR</v>
      </c>
      <c r="F2114" s="142" t="str">
        <f>+IFERROR(VLOOKUP(VALUE(MID($B2114,11,1)),'pomocna tabulka'!$F$2:$G$7,2,0),"")</f>
        <v>Zálohová platba</v>
      </c>
      <c r="G2114" s="19" t="s">
        <v>30</v>
      </c>
      <c r="H2114" s="29">
        <v>578846.23</v>
      </c>
      <c r="I2114" s="19" t="s">
        <v>31</v>
      </c>
      <c r="J2114" s="88">
        <v>47669.69</v>
      </c>
      <c r="K2114" s="17"/>
      <c r="L2114" s="88">
        <v>0</v>
      </c>
      <c r="M2114" s="59">
        <f t="shared" si="61"/>
        <v>626515.91999999993</v>
      </c>
      <c r="N2114" s="87">
        <v>45975</v>
      </c>
      <c r="O2114" s="19" t="s">
        <v>955</v>
      </c>
    </row>
    <row r="2115" spans="2:15">
      <c r="B2115" s="16" t="s">
        <v>2960</v>
      </c>
      <c r="C2115" s="18" t="s">
        <v>923</v>
      </c>
      <c r="D2115" s="19" t="s">
        <v>19</v>
      </c>
      <c r="E2115" s="134" t="str">
        <f>VLOOKUP(D2115,'pomocna tabulka'!$B$2:$D$12,3,0)</f>
        <v>Úrad vlády SR</v>
      </c>
      <c r="F2115" s="142" t="str">
        <f>+IFERROR(VLOOKUP(VALUE(MID($B2115,11,1)),'pomocna tabulka'!$F$2:$G$7,2,0),"")</f>
        <v>Priebežná platba</v>
      </c>
      <c r="G2115" s="19" t="s">
        <v>256</v>
      </c>
      <c r="H2115" s="29">
        <v>4420.9799999999996</v>
      </c>
      <c r="I2115" s="19" t="s">
        <v>21</v>
      </c>
      <c r="J2115" s="88">
        <v>780.17</v>
      </c>
      <c r="K2115" s="17"/>
      <c r="L2115" s="88">
        <v>0</v>
      </c>
      <c r="M2115" s="59">
        <f t="shared" si="61"/>
        <v>5201.1499999999996</v>
      </c>
      <c r="N2115" s="87">
        <v>45974</v>
      </c>
      <c r="O2115" s="19" t="s">
        <v>955</v>
      </c>
    </row>
    <row r="2116" spans="2:15" ht="31.5" customHeight="1">
      <c r="B2116" s="16" t="s">
        <v>2961</v>
      </c>
      <c r="C2116" s="18" t="s">
        <v>2962</v>
      </c>
      <c r="D2116" s="19" t="s">
        <v>29</v>
      </c>
      <c r="E2116" s="134" t="str">
        <f>VLOOKUP(D2116,'pomocna tabulka'!$B$2:$D$12,3,0)</f>
        <v>MIRRI SR</v>
      </c>
      <c r="F2116" s="142" t="str">
        <f>+IFERROR(VLOOKUP(VALUE(MID($B2116,11,1)),'pomocna tabulka'!$F$2:$G$7,2,0),"")</f>
        <v>Priebežná platba</v>
      </c>
      <c r="G2116" s="19" t="s">
        <v>30</v>
      </c>
      <c r="H2116" s="29">
        <v>20927.36</v>
      </c>
      <c r="I2116" s="19" t="s">
        <v>31</v>
      </c>
      <c r="J2116" s="88">
        <v>6981.78</v>
      </c>
      <c r="K2116" s="17" t="s">
        <v>982</v>
      </c>
      <c r="L2116" s="88">
        <v>2017.02</v>
      </c>
      <c r="M2116" s="59">
        <f t="shared" si="61"/>
        <v>29926.16</v>
      </c>
      <c r="N2116" s="87">
        <v>45974</v>
      </c>
      <c r="O2116" s="148" t="s">
        <v>36</v>
      </c>
    </row>
    <row r="2117" spans="2:15">
      <c r="B2117" s="16" t="s">
        <v>2963</v>
      </c>
      <c r="C2117" s="18" t="s">
        <v>504</v>
      </c>
      <c r="D2117" s="19" t="s">
        <v>19</v>
      </c>
      <c r="E2117" s="134" t="str">
        <f>VLOOKUP(D2117,'pomocna tabulka'!$B$2:$D$12,3,0)</f>
        <v>Úrad vlády SR</v>
      </c>
      <c r="F2117" s="142" t="str">
        <f>+IFERROR(VLOOKUP(VALUE(MID($B2117,11,1)),'pomocna tabulka'!$F$2:$G$7,2,0),"")</f>
        <v>Zálohová platba</v>
      </c>
      <c r="G2117" s="19" t="s">
        <v>256</v>
      </c>
      <c r="H2117" s="29">
        <v>1700000</v>
      </c>
      <c r="I2117" s="19" t="s">
        <v>21</v>
      </c>
      <c r="J2117" s="88">
        <v>300000</v>
      </c>
      <c r="K2117" s="17"/>
      <c r="L2117" s="88">
        <v>0</v>
      </c>
      <c r="M2117" s="59">
        <f t="shared" si="61"/>
        <v>2000000</v>
      </c>
      <c r="N2117" s="87">
        <v>45974</v>
      </c>
      <c r="O2117" s="148" t="s">
        <v>36</v>
      </c>
    </row>
    <row r="2118" spans="2:15">
      <c r="B2118" s="16" t="s">
        <v>2964</v>
      </c>
      <c r="C2118" s="18" t="s">
        <v>798</v>
      </c>
      <c r="D2118" s="19" t="s">
        <v>314</v>
      </c>
      <c r="E2118" s="134" t="str">
        <f>VLOOKUP(D2118,'pomocna tabulka'!$B$2:$D$12,3,0)</f>
        <v xml:space="preserve">Slovenská inovačná a energetická agentúra </v>
      </c>
      <c r="F2118" s="142" t="str">
        <f>+IFERROR(VLOOKUP(VALUE(MID($B2118,11,1)),'pomocna tabulka'!$F$2:$G$7,2,0),"")</f>
        <v>Predfinancovanie</v>
      </c>
      <c r="G2118" s="19" t="s">
        <v>315</v>
      </c>
      <c r="H2118" s="29">
        <v>194478.22</v>
      </c>
      <c r="I2118" s="19" t="s">
        <v>31</v>
      </c>
      <c r="J2118" s="88">
        <v>34319.68</v>
      </c>
      <c r="K2118" s="17"/>
      <c r="L2118" s="88">
        <v>0</v>
      </c>
      <c r="M2118" s="59">
        <f t="shared" si="61"/>
        <v>228797.9</v>
      </c>
      <c r="N2118" s="87">
        <v>45975</v>
      </c>
      <c r="O2118" s="19" t="s">
        <v>955</v>
      </c>
    </row>
    <row r="2119" spans="2:15">
      <c r="B2119" s="16" t="s">
        <v>2965</v>
      </c>
      <c r="C2119" s="18" t="s">
        <v>276</v>
      </c>
      <c r="D2119" s="19" t="s">
        <v>29</v>
      </c>
      <c r="E2119" s="134" t="str">
        <f>VLOOKUP(D2119,'pomocna tabulka'!$B$2:$D$12,3,0)</f>
        <v>MIRRI SR</v>
      </c>
      <c r="F2119" s="142" t="str">
        <f>+IFERROR(VLOOKUP(VALUE(MID($B2119,11,1)),'pomocna tabulka'!$F$2:$G$7,2,0),"")</f>
        <v>Zálohová platba</v>
      </c>
      <c r="G2119" s="19" t="s">
        <v>197</v>
      </c>
      <c r="H2119" s="29">
        <v>262391.3</v>
      </c>
      <c r="I2119" s="19" t="s">
        <v>198</v>
      </c>
      <c r="J2119" s="88">
        <v>21608.7</v>
      </c>
      <c r="K2119" s="17"/>
      <c r="L2119" s="88">
        <v>0</v>
      </c>
      <c r="M2119" s="59">
        <f t="shared" si="61"/>
        <v>284000</v>
      </c>
      <c r="N2119" s="87">
        <v>45975</v>
      </c>
      <c r="O2119" s="19" t="s">
        <v>955</v>
      </c>
    </row>
    <row r="2120" spans="2:15">
      <c r="B2120" s="16" t="s">
        <v>2966</v>
      </c>
      <c r="C2120" s="18" t="s">
        <v>430</v>
      </c>
      <c r="D2120" s="19" t="s">
        <v>19</v>
      </c>
      <c r="E2120" s="134" t="str">
        <f>VLOOKUP(D2120,'pomocna tabulka'!$B$2:$D$12,3,0)</f>
        <v>Úrad vlády SR</v>
      </c>
      <c r="F2120" s="142" t="str">
        <f>+IFERROR(VLOOKUP(VALUE(MID($B2120,11,1)),'pomocna tabulka'!$F$2:$G$7,2,0),"")</f>
        <v>Priebežná platba</v>
      </c>
      <c r="G2120" s="19" t="s">
        <v>256</v>
      </c>
      <c r="H2120" s="29">
        <v>14106.25</v>
      </c>
      <c r="I2120" s="19" t="s">
        <v>21</v>
      </c>
      <c r="J2120" s="88">
        <v>2489.34</v>
      </c>
      <c r="K2120" s="17"/>
      <c r="L2120" s="88">
        <v>0</v>
      </c>
      <c r="M2120" s="59">
        <f t="shared" ref="M2120:M2126" si="62">SUM(H2120+J2120+L2120)</f>
        <v>16595.59</v>
      </c>
      <c r="N2120" s="87">
        <v>45975</v>
      </c>
      <c r="O2120" s="19" t="s">
        <v>955</v>
      </c>
    </row>
    <row r="2121" spans="2:15">
      <c r="B2121" s="16" t="s">
        <v>2967</v>
      </c>
      <c r="C2121" s="18" t="s">
        <v>1377</v>
      </c>
      <c r="D2121" s="19" t="s">
        <v>19</v>
      </c>
      <c r="E2121" s="134" t="str">
        <f>VLOOKUP(D2121,'pomocna tabulka'!$B$2:$D$12,3,0)</f>
        <v>Úrad vlády SR</v>
      </c>
      <c r="F2121" s="142" t="str">
        <f>+IFERROR(VLOOKUP(VALUE(MID($B2121,11,1)),'pomocna tabulka'!$F$2:$G$7,2,0),"")</f>
        <v>Zálohová platba</v>
      </c>
      <c r="G2121" s="19" t="s">
        <v>315</v>
      </c>
      <c r="H2121" s="29">
        <v>167663.78</v>
      </c>
      <c r="I2121" s="19" t="s">
        <v>316</v>
      </c>
      <c r="J2121" s="88">
        <v>29587.72</v>
      </c>
      <c r="K2121" s="17"/>
      <c r="L2121" s="88">
        <v>0</v>
      </c>
      <c r="M2121" s="59">
        <f t="shared" si="62"/>
        <v>197251.5</v>
      </c>
      <c r="N2121" s="87">
        <v>45975</v>
      </c>
      <c r="O2121" s="19" t="s">
        <v>955</v>
      </c>
    </row>
    <row r="2122" spans="2:15">
      <c r="B2122" s="16" t="s">
        <v>2968</v>
      </c>
      <c r="C2122" s="18" t="s">
        <v>321</v>
      </c>
      <c r="D2122" s="19" t="s">
        <v>29</v>
      </c>
      <c r="E2122" s="134" t="str">
        <f>VLOOKUP(D2122,'pomocna tabulka'!$B$2:$D$12,3,0)</f>
        <v>MIRRI SR</v>
      </c>
      <c r="F2122" s="142" t="str">
        <f>+IFERROR(VLOOKUP(VALUE(MID($B2122,11,1)),'pomocna tabulka'!$F$2:$G$7,2,0),"")</f>
        <v>Zálohová platba</v>
      </c>
      <c r="G2122" s="19" t="s">
        <v>30</v>
      </c>
      <c r="H2122" s="29">
        <v>304761.59000000003</v>
      </c>
      <c r="I2122" s="19" t="s">
        <v>31</v>
      </c>
      <c r="J2122" s="88">
        <v>25098.01</v>
      </c>
      <c r="K2122" s="17"/>
      <c r="L2122" s="88">
        <v>0</v>
      </c>
      <c r="M2122" s="59">
        <f t="shared" si="62"/>
        <v>329859.60000000003</v>
      </c>
      <c r="N2122" s="87">
        <v>45975</v>
      </c>
      <c r="O2122" s="19" t="s">
        <v>955</v>
      </c>
    </row>
    <row r="2123" spans="2:15">
      <c r="B2123" s="16" t="s">
        <v>2969</v>
      </c>
      <c r="C2123" s="18" t="s">
        <v>276</v>
      </c>
      <c r="D2123" s="19" t="s">
        <v>29</v>
      </c>
      <c r="E2123" s="134" t="str">
        <f>VLOOKUP(D2123,'pomocna tabulka'!$B$2:$D$12,3,0)</f>
        <v>MIRRI SR</v>
      </c>
      <c r="F2123" s="142" t="str">
        <f>+IFERROR(VLOOKUP(VALUE(MID($B2123,11,1)),'pomocna tabulka'!$F$2:$G$7,2,0),"")</f>
        <v>Zálohová platba</v>
      </c>
      <c r="G2123" s="19" t="s">
        <v>197</v>
      </c>
      <c r="H2123" s="29">
        <v>18478.259999999998</v>
      </c>
      <c r="I2123" s="19" t="s">
        <v>198</v>
      </c>
      <c r="J2123" s="88">
        <v>1521.74</v>
      </c>
      <c r="K2123" s="17"/>
      <c r="L2123" s="88">
        <v>0</v>
      </c>
      <c r="M2123" s="59">
        <f t="shared" si="62"/>
        <v>20000</v>
      </c>
      <c r="N2123" s="87">
        <v>45975</v>
      </c>
      <c r="O2123" s="19" t="s">
        <v>955</v>
      </c>
    </row>
    <row r="2124" spans="2:15">
      <c r="B2124" s="16" t="s">
        <v>2970</v>
      </c>
      <c r="C2124" s="18" t="s">
        <v>2412</v>
      </c>
      <c r="D2124" s="19" t="s">
        <v>29</v>
      </c>
      <c r="E2124" s="134" t="str">
        <f>VLOOKUP(D2124,'pomocna tabulka'!$B$2:$D$12,3,0)</f>
        <v>MIRRI SR</v>
      </c>
      <c r="F2124" s="142" t="str">
        <f>+IFERROR(VLOOKUP(VALUE(MID($B2124,11,1)),'pomocna tabulka'!$F$2:$G$7,2,0),"")</f>
        <v>Zálohová platba</v>
      </c>
      <c r="G2124" s="19" t="s">
        <v>197</v>
      </c>
      <c r="H2124" s="29">
        <v>364591.35</v>
      </c>
      <c r="I2124" s="19" t="s">
        <v>198</v>
      </c>
      <c r="J2124" s="88">
        <v>30025.17</v>
      </c>
      <c r="K2124" s="17"/>
      <c r="L2124" s="88">
        <v>0</v>
      </c>
      <c r="M2124" s="59">
        <f t="shared" si="62"/>
        <v>394616.51999999996</v>
      </c>
      <c r="N2124" s="87">
        <v>45975</v>
      </c>
      <c r="O2124" s="19" t="s">
        <v>955</v>
      </c>
    </row>
    <row r="2125" spans="2:15">
      <c r="B2125" s="16" t="s">
        <v>2971</v>
      </c>
      <c r="C2125" s="18" t="s">
        <v>639</v>
      </c>
      <c r="D2125" s="19" t="s">
        <v>19</v>
      </c>
      <c r="E2125" s="134" t="str">
        <f>VLOOKUP(D2125,'pomocna tabulka'!$B$2:$D$12,3,0)</f>
        <v>Úrad vlády SR</v>
      </c>
      <c r="F2125" s="142" t="str">
        <f>+IFERROR(VLOOKUP(VALUE(MID($B2125,11,1)),'pomocna tabulka'!$F$2:$G$7,2,0),"")</f>
        <v>Zálohová platba</v>
      </c>
      <c r="G2125" s="19" t="s">
        <v>256</v>
      </c>
      <c r="H2125" s="29">
        <v>38140.78</v>
      </c>
      <c r="I2125" s="19" t="s">
        <v>21</v>
      </c>
      <c r="J2125" s="88">
        <v>6730.73</v>
      </c>
      <c r="K2125" s="17"/>
      <c r="L2125" s="88">
        <v>0</v>
      </c>
      <c r="M2125" s="59">
        <f t="shared" si="62"/>
        <v>44871.509999999995</v>
      </c>
      <c r="N2125" s="87">
        <v>45978</v>
      </c>
      <c r="O2125" s="19" t="s">
        <v>955</v>
      </c>
    </row>
    <row r="2126" spans="2:15">
      <c r="B2126" s="16" t="s">
        <v>2972</v>
      </c>
      <c r="C2126" s="18" t="s">
        <v>2357</v>
      </c>
      <c r="D2126" s="19" t="s">
        <v>314</v>
      </c>
      <c r="E2126" s="134" t="str">
        <f>VLOOKUP(D2126,'pomocna tabulka'!$B$2:$D$12,3,0)</f>
        <v xml:space="preserve">Slovenská inovačná a energetická agentúra </v>
      </c>
      <c r="F2126" s="142" t="str">
        <f>+IFERROR(VLOOKUP(VALUE(MID($B2126,11,1)),'pomocna tabulka'!$F$2:$G$7,2,0),"")</f>
        <v>Predfinancovanie</v>
      </c>
      <c r="G2126" s="19" t="s">
        <v>315</v>
      </c>
      <c r="H2126" s="29">
        <v>7989.83</v>
      </c>
      <c r="I2126" s="19" t="s">
        <v>31</v>
      </c>
      <c r="J2126" s="88">
        <v>1409.97</v>
      </c>
      <c r="K2126" s="17"/>
      <c r="L2126" s="88">
        <v>0</v>
      </c>
      <c r="M2126" s="59">
        <f t="shared" si="62"/>
        <v>9399.7999999999993</v>
      </c>
      <c r="N2126" s="87">
        <v>45978</v>
      </c>
      <c r="O2126" s="19" t="s">
        <v>955</v>
      </c>
    </row>
    <row r="2127" spans="2:15">
      <c r="B2127" s="16" t="s">
        <v>2973</v>
      </c>
      <c r="C2127" s="18" t="s">
        <v>270</v>
      </c>
      <c r="D2127" s="19" t="s">
        <v>255</v>
      </c>
      <c r="E2127" s="134" t="str">
        <f>VLOOKUP(D2127,'pomocna tabulka'!$B$2:$D$12,3,0)</f>
        <v>Ministerstvo zdravotníctva SR</v>
      </c>
      <c r="F2127" s="142" t="str">
        <f>+IFERROR(VLOOKUP(VALUE(MID($B2127,11,1)),'pomocna tabulka'!$F$2:$G$7,2,0),"")</f>
        <v>Zálohová platba</v>
      </c>
      <c r="G2127" s="19" t="s">
        <v>256</v>
      </c>
      <c r="H2127" s="29">
        <v>143000</v>
      </c>
      <c r="I2127" s="19" t="s">
        <v>257</v>
      </c>
      <c r="J2127" s="88">
        <v>57000</v>
      </c>
      <c r="K2127" s="17"/>
      <c r="L2127" s="88">
        <v>0</v>
      </c>
      <c r="M2127" s="59">
        <f t="shared" ref="M2127:M2172" si="63">SUM(H2127+J2127+L2127)</f>
        <v>200000</v>
      </c>
      <c r="N2127" s="87">
        <v>45975</v>
      </c>
      <c r="O2127" s="148" t="s">
        <v>36</v>
      </c>
    </row>
    <row r="2128" spans="2:15">
      <c r="B2128" s="16" t="s">
        <v>2974</v>
      </c>
      <c r="C2128" s="18" t="s">
        <v>574</v>
      </c>
      <c r="D2128" s="19" t="s">
        <v>29</v>
      </c>
      <c r="E2128" s="134" t="str">
        <f>VLOOKUP(D2128,'pomocna tabulka'!$B$2:$D$12,3,0)</f>
        <v>MIRRI SR</v>
      </c>
      <c r="F2128" s="142" t="str">
        <f>+IFERROR(VLOOKUP(VALUE(MID($B2128,11,1)),'pomocna tabulka'!$F$2:$G$7,2,0),"")</f>
        <v>Predfinancovanie</v>
      </c>
      <c r="G2128" s="19" t="s">
        <v>30</v>
      </c>
      <c r="H2128" s="29">
        <v>76960.31</v>
      </c>
      <c r="I2128" s="19" t="s">
        <v>31</v>
      </c>
      <c r="J2128" s="88">
        <v>6337.91</v>
      </c>
      <c r="K2128" s="17"/>
      <c r="L2128" s="88">
        <v>0</v>
      </c>
      <c r="M2128" s="59">
        <f t="shared" si="63"/>
        <v>83298.22</v>
      </c>
      <c r="N2128" s="87">
        <v>45978</v>
      </c>
      <c r="O2128" s="19" t="s">
        <v>955</v>
      </c>
    </row>
    <row r="2129" spans="2:15">
      <c r="B2129" s="16" t="s">
        <v>2975</v>
      </c>
      <c r="C2129" s="18" t="s">
        <v>1504</v>
      </c>
      <c r="D2129" s="19" t="s">
        <v>19</v>
      </c>
      <c r="E2129" s="134" t="str">
        <f>VLOOKUP(D2129,'pomocna tabulka'!$B$2:$D$12,3,0)</f>
        <v>Úrad vlády SR</v>
      </c>
      <c r="F2129" s="142" t="str">
        <f>+IFERROR(VLOOKUP(VALUE(MID($B2129,11,1)),'pomocna tabulka'!$F$2:$G$7,2,0),"")</f>
        <v>Priebežná platba</v>
      </c>
      <c r="G2129" s="19" t="s">
        <v>256</v>
      </c>
      <c r="H2129" s="29">
        <v>9775.08</v>
      </c>
      <c r="I2129" s="19" t="s">
        <v>21</v>
      </c>
      <c r="J2129" s="88">
        <v>1725.01</v>
      </c>
      <c r="K2129" s="193"/>
      <c r="L2129" s="88">
        <v>0</v>
      </c>
      <c r="M2129" s="59">
        <f t="shared" si="63"/>
        <v>11500.09</v>
      </c>
      <c r="N2129" s="87">
        <v>45978</v>
      </c>
      <c r="O2129" s="19" t="s">
        <v>955</v>
      </c>
    </row>
    <row r="2130" spans="2:15">
      <c r="B2130" s="16" t="s">
        <v>2976</v>
      </c>
      <c r="C2130" s="18" t="s">
        <v>2977</v>
      </c>
      <c r="D2130" s="19" t="s">
        <v>29</v>
      </c>
      <c r="E2130" s="134" t="str">
        <f>VLOOKUP(D2130,'pomocna tabulka'!$B$2:$D$12,3,0)</f>
        <v>MIRRI SR</v>
      </c>
      <c r="F2130" s="142" t="str">
        <f>+IFERROR(VLOOKUP(VALUE(MID($B2130,11,1)),'pomocna tabulka'!$F$2:$G$7,2,0),"")</f>
        <v>Predfinancovanie</v>
      </c>
      <c r="G2130" s="19" t="s">
        <v>30</v>
      </c>
      <c r="H2130" s="29">
        <v>195434.08</v>
      </c>
      <c r="I2130" s="19" t="s">
        <v>31</v>
      </c>
      <c r="J2130" s="88">
        <v>16094.58</v>
      </c>
      <c r="K2130" s="193"/>
      <c r="L2130" s="88">
        <v>0</v>
      </c>
      <c r="M2130" s="59">
        <f t="shared" si="63"/>
        <v>211528.65999999997</v>
      </c>
      <c r="N2130" s="87">
        <v>45975</v>
      </c>
      <c r="O2130" s="19" t="s">
        <v>955</v>
      </c>
    </row>
    <row r="2131" spans="2:15">
      <c r="B2131" s="16" t="s">
        <v>2978</v>
      </c>
      <c r="C2131" s="18" t="s">
        <v>2324</v>
      </c>
      <c r="D2131" s="19" t="s">
        <v>314</v>
      </c>
      <c r="E2131" s="134" t="str">
        <f>VLOOKUP(D2131,'pomocna tabulka'!$B$2:$D$12,3,0)</f>
        <v xml:space="preserve">Slovenská inovačná a energetická agentúra </v>
      </c>
      <c r="F2131" s="142" t="str">
        <f>+IFERROR(VLOOKUP(VALUE(MID($B2131,11,1)),'pomocna tabulka'!$F$2:$G$7,2,0),"")</f>
        <v>Predfinancovanie</v>
      </c>
      <c r="G2131" s="19" t="s">
        <v>315</v>
      </c>
      <c r="H2131" s="29">
        <v>43883.839999999997</v>
      </c>
      <c r="I2131" s="19" t="s">
        <v>31</v>
      </c>
      <c r="J2131" s="88">
        <v>65825.759999999995</v>
      </c>
      <c r="K2131" s="193"/>
      <c r="L2131" s="88">
        <v>0</v>
      </c>
      <c r="M2131" s="59">
        <f t="shared" si="63"/>
        <v>109709.59999999999</v>
      </c>
      <c r="N2131" s="87">
        <v>45975</v>
      </c>
      <c r="O2131" s="19" t="s">
        <v>955</v>
      </c>
    </row>
    <row r="2132" spans="2:15">
      <c r="B2132" s="16" t="s">
        <v>2979</v>
      </c>
      <c r="C2132" s="18" t="s">
        <v>1292</v>
      </c>
      <c r="D2132" s="19" t="s">
        <v>19</v>
      </c>
      <c r="E2132" s="134" t="str">
        <f>VLOOKUP(D2132,'pomocna tabulka'!$B$2:$D$12,3,0)</f>
        <v>Úrad vlády SR</v>
      </c>
      <c r="F2132" s="142" t="str">
        <f>+IFERROR(VLOOKUP(VALUE(MID($B2132,11,1)),'pomocna tabulka'!$F$2:$G$7,2,0),"")</f>
        <v>Zálohová platba</v>
      </c>
      <c r="G2132" s="19" t="s">
        <v>256</v>
      </c>
      <c r="H2132" s="29">
        <v>15980</v>
      </c>
      <c r="I2132" s="19" t="s">
        <v>21</v>
      </c>
      <c r="J2132" s="178">
        <v>2820</v>
      </c>
      <c r="K2132" s="17"/>
      <c r="L2132" s="88">
        <v>0</v>
      </c>
      <c r="M2132" s="59">
        <f t="shared" si="63"/>
        <v>18800</v>
      </c>
      <c r="N2132" s="87">
        <v>45978</v>
      </c>
      <c r="O2132" s="19" t="s">
        <v>955</v>
      </c>
    </row>
    <row r="2133" spans="2:15">
      <c r="B2133" s="16" t="s">
        <v>2980</v>
      </c>
      <c r="C2133" s="18" t="s">
        <v>2981</v>
      </c>
      <c r="D2133" s="19" t="s">
        <v>19</v>
      </c>
      <c r="E2133" s="134" t="str">
        <f>VLOOKUP(D2133,'pomocna tabulka'!$B$2:$D$12,3,0)</f>
        <v>Úrad vlády SR</v>
      </c>
      <c r="F2133" s="142" t="str">
        <f>+IFERROR(VLOOKUP(VALUE(MID($B2133,11,1)),'pomocna tabulka'!$F$2:$G$7,2,0),"")</f>
        <v>Zálohová platba</v>
      </c>
      <c r="G2133" s="19" t="s">
        <v>256</v>
      </c>
      <c r="H2133" s="29">
        <v>38986.870000000003</v>
      </c>
      <c r="I2133" s="19" t="s">
        <v>21</v>
      </c>
      <c r="J2133" s="88">
        <v>6880.04</v>
      </c>
      <c r="K2133" s="17"/>
      <c r="L2133" s="88">
        <v>0</v>
      </c>
      <c r="M2133" s="59">
        <f t="shared" si="63"/>
        <v>45866.91</v>
      </c>
      <c r="N2133" s="87">
        <v>45978</v>
      </c>
      <c r="O2133" s="19" t="s">
        <v>955</v>
      </c>
    </row>
    <row r="2134" spans="2:15">
      <c r="B2134" s="16" t="s">
        <v>2982</v>
      </c>
      <c r="C2134" s="18" t="s">
        <v>2983</v>
      </c>
      <c r="D2134" s="19" t="s">
        <v>29</v>
      </c>
      <c r="E2134" s="134" t="str">
        <f>VLOOKUP(D2134,'pomocna tabulka'!$B$2:$D$12,3,0)</f>
        <v>MIRRI SR</v>
      </c>
      <c r="F2134" s="142" t="str">
        <f>+IFERROR(VLOOKUP(VALUE(MID($B2134,11,1)),'pomocna tabulka'!$F$2:$G$7,2,0),"")</f>
        <v>Priebežná platba</v>
      </c>
      <c r="G2134" s="19" t="s">
        <v>30</v>
      </c>
      <c r="H2134" s="29">
        <v>570072.53</v>
      </c>
      <c r="I2134" s="19" t="s">
        <v>31</v>
      </c>
      <c r="J2134" s="88">
        <v>46947.15</v>
      </c>
      <c r="K2134" s="17"/>
      <c r="L2134" s="88">
        <v>0</v>
      </c>
      <c r="M2134" s="59">
        <f t="shared" si="63"/>
        <v>617019.68000000005</v>
      </c>
      <c r="N2134" s="87">
        <v>45978</v>
      </c>
      <c r="O2134" s="19" t="s">
        <v>955</v>
      </c>
    </row>
    <row r="2135" spans="2:15">
      <c r="B2135" s="16" t="s">
        <v>2984</v>
      </c>
      <c r="C2135" s="18" t="s">
        <v>1240</v>
      </c>
      <c r="D2135" s="19" t="s">
        <v>19</v>
      </c>
      <c r="E2135" s="134" t="str">
        <f>VLOOKUP(D2135,'pomocna tabulka'!$B$2:$D$12,3,0)</f>
        <v>Úrad vlády SR</v>
      </c>
      <c r="F2135" s="142" t="str">
        <f>+IFERROR(VLOOKUP(VALUE(MID($B2135,11,1)),'pomocna tabulka'!$F$2:$G$7,2,0),"")</f>
        <v>Zálohová platba</v>
      </c>
      <c r="G2135" s="19" t="s">
        <v>256</v>
      </c>
      <c r="H2135" s="29">
        <v>26350</v>
      </c>
      <c r="I2135" s="19" t="s">
        <v>21</v>
      </c>
      <c r="J2135" s="88">
        <v>4650</v>
      </c>
      <c r="K2135" s="17"/>
      <c r="L2135" s="88">
        <v>0</v>
      </c>
      <c r="M2135" s="59">
        <f t="shared" si="63"/>
        <v>31000</v>
      </c>
      <c r="N2135" s="87">
        <v>45978</v>
      </c>
      <c r="O2135" s="19" t="s">
        <v>955</v>
      </c>
    </row>
    <row r="2136" spans="2:15">
      <c r="B2136" s="16" t="s">
        <v>2985</v>
      </c>
      <c r="C2136" s="18" t="s">
        <v>565</v>
      </c>
      <c r="D2136" s="19" t="s">
        <v>19</v>
      </c>
      <c r="E2136" s="134" t="str">
        <f>VLOOKUP(D2136,'pomocna tabulka'!$B$2:$D$12,3,0)</f>
        <v>Úrad vlády SR</v>
      </c>
      <c r="F2136" s="142" t="str">
        <f>+IFERROR(VLOOKUP(VALUE(MID($B2136,11,1)),'pomocna tabulka'!$F$2:$G$7,2,0),"")</f>
        <v>Zálohová platba</v>
      </c>
      <c r="G2136" s="19" t="s">
        <v>256</v>
      </c>
      <c r="H2136" s="29">
        <v>8198.9599999999991</v>
      </c>
      <c r="I2136" s="19" t="s">
        <v>21</v>
      </c>
      <c r="J2136" s="88">
        <v>1446.88</v>
      </c>
      <c r="K2136" s="17"/>
      <c r="L2136" s="88">
        <v>0</v>
      </c>
      <c r="M2136" s="59">
        <f t="shared" si="63"/>
        <v>9645.84</v>
      </c>
      <c r="N2136" s="87">
        <v>45978</v>
      </c>
      <c r="O2136" s="19" t="s">
        <v>955</v>
      </c>
    </row>
    <row r="2137" spans="2:15">
      <c r="B2137" s="16" t="s">
        <v>2986</v>
      </c>
      <c r="C2137" s="18" t="s">
        <v>276</v>
      </c>
      <c r="D2137" s="19" t="s">
        <v>29</v>
      </c>
      <c r="E2137" s="134" t="str">
        <f>VLOOKUP(D2137,'pomocna tabulka'!$B$2:$D$12,3,0)</f>
        <v>MIRRI SR</v>
      </c>
      <c r="F2137" s="142" t="str">
        <f>+IFERROR(VLOOKUP(VALUE(MID($B2137,11,1)),'pomocna tabulka'!$F$2:$G$7,2,0),"")</f>
        <v>Zálohová platba</v>
      </c>
      <c r="G2137" s="19" t="s">
        <v>197</v>
      </c>
      <c r="H2137" s="29">
        <v>115489.13</v>
      </c>
      <c r="I2137" s="19" t="s">
        <v>198</v>
      </c>
      <c r="J2137" s="88">
        <v>9510.8700000000008</v>
      </c>
      <c r="K2137" s="17"/>
      <c r="L2137" s="88">
        <v>0</v>
      </c>
      <c r="M2137" s="59">
        <f t="shared" si="63"/>
        <v>125000</v>
      </c>
      <c r="N2137" s="87">
        <v>45978</v>
      </c>
      <c r="O2137" s="19" t="s">
        <v>955</v>
      </c>
    </row>
    <row r="2138" spans="2:15">
      <c r="B2138" s="16" t="s">
        <v>2987</v>
      </c>
      <c r="C2138" s="18" t="s">
        <v>2988</v>
      </c>
      <c r="D2138" s="19" t="s">
        <v>29</v>
      </c>
      <c r="E2138" s="134" t="str">
        <f>VLOOKUP(D2138,'pomocna tabulka'!$B$2:$D$12,3,0)</f>
        <v>MIRRI SR</v>
      </c>
      <c r="F2138" s="142" t="str">
        <f>+IFERROR(VLOOKUP(VALUE(MID($B2138,11,1)),'pomocna tabulka'!$F$2:$G$7,2,0),"")</f>
        <v>Zálohová platba</v>
      </c>
      <c r="G2138" s="19" t="s">
        <v>30</v>
      </c>
      <c r="H2138" s="29">
        <v>178500</v>
      </c>
      <c r="I2138" s="19" t="s">
        <v>31</v>
      </c>
      <c r="J2138" s="88">
        <v>31500</v>
      </c>
      <c r="K2138" s="17"/>
      <c r="L2138" s="88">
        <v>0</v>
      </c>
      <c r="M2138" s="59">
        <f t="shared" si="63"/>
        <v>210000</v>
      </c>
      <c r="N2138" s="87">
        <v>45978</v>
      </c>
      <c r="O2138" s="19" t="s">
        <v>955</v>
      </c>
    </row>
    <row r="2139" spans="2:15">
      <c r="B2139" s="16" t="s">
        <v>2989</v>
      </c>
      <c r="C2139" s="18" t="s">
        <v>186</v>
      </c>
      <c r="D2139" s="19" t="s">
        <v>19</v>
      </c>
      <c r="E2139" s="134" t="str">
        <f>VLOOKUP(D2139,'pomocna tabulka'!$B$2:$D$12,3,0)</f>
        <v>Úrad vlády SR</v>
      </c>
      <c r="F2139" s="142" t="str">
        <f>+IFERROR(VLOOKUP(VALUE(MID($B2139,11,1)),'pomocna tabulka'!$F$2:$G$7,2,0),"")</f>
        <v>Predfinancovanie</v>
      </c>
      <c r="G2139" s="19" t="s">
        <v>256</v>
      </c>
      <c r="H2139" s="29">
        <v>11326.68</v>
      </c>
      <c r="I2139" s="19" t="s">
        <v>21</v>
      </c>
      <c r="J2139" s="88">
        <v>1998.83</v>
      </c>
      <c r="K2139" s="17"/>
      <c r="L2139" s="88">
        <v>0</v>
      </c>
      <c r="M2139" s="59">
        <f t="shared" si="63"/>
        <v>13325.51</v>
      </c>
      <c r="N2139" s="87">
        <v>45978</v>
      </c>
      <c r="O2139" s="19" t="s">
        <v>955</v>
      </c>
    </row>
    <row r="2140" spans="2:15">
      <c r="B2140" s="16" t="s">
        <v>2990</v>
      </c>
      <c r="C2140" s="18" t="s">
        <v>2991</v>
      </c>
      <c r="D2140" s="19" t="s">
        <v>29</v>
      </c>
      <c r="E2140" s="134" t="str">
        <f>VLOOKUP(D2140,'pomocna tabulka'!$B$2:$D$12,3,0)</f>
        <v>MIRRI SR</v>
      </c>
      <c r="F2140" s="142" t="str">
        <f>+IFERROR(VLOOKUP(VALUE(MID($B2140,11,1)),'pomocna tabulka'!$F$2:$G$7,2,0),"")</f>
        <v>Zálohová platba</v>
      </c>
      <c r="G2140" s="19" t="s">
        <v>30</v>
      </c>
      <c r="H2140" s="29">
        <v>152884.68</v>
      </c>
      <c r="I2140" s="19" t="s">
        <v>31</v>
      </c>
      <c r="J2140" s="88">
        <v>12590.5</v>
      </c>
      <c r="K2140" s="17"/>
      <c r="L2140" s="88">
        <v>0</v>
      </c>
      <c r="M2140" s="59">
        <f t="shared" si="63"/>
        <v>165475.18</v>
      </c>
      <c r="N2140" s="87">
        <v>45978</v>
      </c>
      <c r="O2140" s="19" t="s">
        <v>955</v>
      </c>
    </row>
    <row r="2141" spans="2:15">
      <c r="B2141" s="16" t="s">
        <v>2992</v>
      </c>
      <c r="C2141" s="18" t="s">
        <v>917</v>
      </c>
      <c r="D2141" s="19" t="s">
        <v>19</v>
      </c>
      <c r="E2141" s="134" t="str">
        <f>VLOOKUP(D2141,'pomocna tabulka'!$B$2:$D$12,3,0)</f>
        <v>Úrad vlády SR</v>
      </c>
      <c r="F2141" s="142" t="str">
        <f>+IFERROR(VLOOKUP(VALUE(MID($B2141,11,1)),'pomocna tabulka'!$F$2:$G$7,2,0),"")</f>
        <v>Priebežná platba</v>
      </c>
      <c r="G2141" s="19" t="s">
        <v>256</v>
      </c>
      <c r="H2141" s="29">
        <v>4506.72</v>
      </c>
      <c r="I2141" s="19" t="s">
        <v>21</v>
      </c>
      <c r="J2141" s="88">
        <v>795.3</v>
      </c>
      <c r="K2141" s="17"/>
      <c r="L2141" s="88">
        <v>0</v>
      </c>
      <c r="M2141" s="59">
        <f t="shared" si="63"/>
        <v>5302.02</v>
      </c>
      <c r="N2141" s="87">
        <v>45978</v>
      </c>
      <c r="O2141" s="19" t="s">
        <v>955</v>
      </c>
    </row>
    <row r="2142" spans="2:15">
      <c r="B2142" s="16" t="s">
        <v>2993</v>
      </c>
      <c r="C2142" s="18" t="s">
        <v>109</v>
      </c>
      <c r="D2142" s="19" t="s">
        <v>19</v>
      </c>
      <c r="E2142" s="134" t="str">
        <f>VLOOKUP(D2142,'pomocna tabulka'!$B$2:$D$12,3,0)</f>
        <v>Úrad vlády SR</v>
      </c>
      <c r="F2142" s="142" t="str">
        <f>+IFERROR(VLOOKUP(VALUE(MID($B2142,11,1)),'pomocna tabulka'!$F$2:$G$7,2,0),"")</f>
        <v>Priebežná platba</v>
      </c>
      <c r="G2142" s="19" t="s">
        <v>256</v>
      </c>
      <c r="H2142" s="29">
        <v>4853.6899999999996</v>
      </c>
      <c r="I2142" s="19" t="s">
        <v>21</v>
      </c>
      <c r="J2142" s="88">
        <v>856.53</v>
      </c>
      <c r="K2142" s="17"/>
      <c r="L2142" s="88">
        <v>0</v>
      </c>
      <c r="M2142" s="59">
        <f t="shared" si="63"/>
        <v>5710.2199999999993</v>
      </c>
      <c r="N2142" s="87">
        <v>45979</v>
      </c>
      <c r="O2142" s="19" t="s">
        <v>955</v>
      </c>
    </row>
    <row r="2143" spans="2:15">
      <c r="B2143" s="16" t="s">
        <v>2994</v>
      </c>
      <c r="C2143" s="18" t="s">
        <v>1691</v>
      </c>
      <c r="D2143" s="19" t="s">
        <v>29</v>
      </c>
      <c r="E2143" s="134" t="str">
        <f>VLOOKUP(D2143,'pomocna tabulka'!$B$2:$D$12,3,0)</f>
        <v>MIRRI SR</v>
      </c>
      <c r="F2143" s="142" t="str">
        <f>+IFERROR(VLOOKUP(VALUE(MID($B2143,11,1)),'pomocna tabulka'!$F$2:$G$7,2,0),"")</f>
        <v>Predfinancovanie</v>
      </c>
      <c r="G2143" s="19" t="s">
        <v>30</v>
      </c>
      <c r="H2143" s="29">
        <v>551507.4</v>
      </c>
      <c r="I2143" s="19" t="s">
        <v>31</v>
      </c>
      <c r="J2143" s="88">
        <v>45418.26</v>
      </c>
      <c r="K2143" s="17"/>
      <c r="L2143" s="88">
        <v>0</v>
      </c>
      <c r="M2143" s="59">
        <f t="shared" si="63"/>
        <v>596925.66</v>
      </c>
      <c r="N2143" s="87">
        <v>45978</v>
      </c>
      <c r="O2143" s="19" t="s">
        <v>955</v>
      </c>
    </row>
    <row r="2144" spans="2:15">
      <c r="B2144" s="16" t="s">
        <v>2995</v>
      </c>
      <c r="C2144" s="18" t="s">
        <v>1626</v>
      </c>
      <c r="D2144" s="19" t="s">
        <v>19</v>
      </c>
      <c r="E2144" s="134" t="str">
        <f>VLOOKUP(D2144,'pomocna tabulka'!$B$2:$D$12,3,0)</f>
        <v>Úrad vlády SR</v>
      </c>
      <c r="F2144" s="142" t="str">
        <f>+IFERROR(VLOOKUP(VALUE(MID($B2144,11,1)),'pomocna tabulka'!$F$2:$G$7,2,0),"")</f>
        <v>Priebežná platba</v>
      </c>
      <c r="G2144" s="19" t="s">
        <v>256</v>
      </c>
      <c r="H2144" s="29">
        <v>14586.85</v>
      </c>
      <c r="I2144" s="19" t="s">
        <v>21</v>
      </c>
      <c r="J2144" s="88">
        <v>2574.15</v>
      </c>
      <c r="K2144" s="17"/>
      <c r="L2144" s="88">
        <v>0</v>
      </c>
      <c r="M2144" s="59">
        <f t="shared" si="63"/>
        <v>17161</v>
      </c>
      <c r="N2144" s="87">
        <v>45979</v>
      </c>
      <c r="O2144" s="19" t="s">
        <v>955</v>
      </c>
    </row>
    <row r="2145" spans="2:15">
      <c r="B2145" s="16" t="s">
        <v>2996</v>
      </c>
      <c r="C2145" s="18" t="s">
        <v>979</v>
      </c>
      <c r="D2145" s="19" t="s">
        <v>314</v>
      </c>
      <c r="E2145" s="134" t="str">
        <f>VLOOKUP(D2145,'pomocna tabulka'!$B$2:$D$12,3,0)</f>
        <v xml:space="preserve">Slovenská inovačná a energetická agentúra </v>
      </c>
      <c r="F2145" s="142" t="str">
        <f>+IFERROR(VLOOKUP(VALUE(MID($B2145,11,1)),'pomocna tabulka'!$F$2:$G$7,2,0),"")</f>
        <v>Predfinancovanie</v>
      </c>
      <c r="G2145" s="19" t="s">
        <v>315</v>
      </c>
      <c r="H2145" s="29">
        <v>3763.8</v>
      </c>
      <c r="I2145" s="19" t="s">
        <v>31</v>
      </c>
      <c r="J2145" s="88">
        <v>664.2</v>
      </c>
      <c r="K2145" s="17"/>
      <c r="L2145" s="88">
        <v>0</v>
      </c>
      <c r="M2145" s="59">
        <f t="shared" si="63"/>
        <v>4428</v>
      </c>
      <c r="N2145" s="87">
        <v>45979</v>
      </c>
      <c r="O2145" s="19" t="s">
        <v>955</v>
      </c>
    </row>
    <row r="2146" spans="2:15" ht="26.25">
      <c r="B2146" s="16" t="s">
        <v>2997</v>
      </c>
      <c r="C2146" s="18" t="s">
        <v>2166</v>
      </c>
      <c r="D2146" s="19" t="s">
        <v>314</v>
      </c>
      <c r="E2146" s="134" t="str">
        <f>VLOOKUP(D2146,'pomocna tabulka'!$B$2:$D$12,3,0)</f>
        <v xml:space="preserve">Slovenská inovačná a energetická agentúra </v>
      </c>
      <c r="F2146" s="142" t="str">
        <f>+IFERROR(VLOOKUP(VALUE(MID($B2146,11,1)),'pomocna tabulka'!$F$2:$G$7,2,0),"")</f>
        <v>Predfinancovanie</v>
      </c>
      <c r="G2146" s="19" t="s">
        <v>315</v>
      </c>
      <c r="H2146" s="29">
        <v>434928.74</v>
      </c>
      <c r="I2146" s="19" t="s">
        <v>31</v>
      </c>
      <c r="J2146" s="88">
        <v>76752.13</v>
      </c>
      <c r="K2146" s="17"/>
      <c r="L2146" s="88">
        <v>0</v>
      </c>
      <c r="M2146" s="59">
        <f t="shared" si="63"/>
        <v>511680.87</v>
      </c>
      <c r="N2146" s="87">
        <v>45979</v>
      </c>
      <c r="O2146" s="19" t="s">
        <v>955</v>
      </c>
    </row>
    <row r="2147" spans="2:15">
      <c r="B2147" s="16" t="s">
        <v>2998</v>
      </c>
      <c r="C2147" s="18" t="s">
        <v>1478</v>
      </c>
      <c r="D2147" s="19" t="s">
        <v>19</v>
      </c>
      <c r="E2147" s="134" t="str">
        <f>VLOOKUP(D2147,'pomocna tabulka'!$B$2:$D$12,3,0)</f>
        <v>Úrad vlády SR</v>
      </c>
      <c r="F2147" s="142" t="str">
        <f>+IFERROR(VLOOKUP(VALUE(MID($B2147,11,1)),'pomocna tabulka'!$F$2:$G$7,2,0),"")</f>
        <v>Zálohová platba</v>
      </c>
      <c r="G2147" s="19" t="s">
        <v>256</v>
      </c>
      <c r="H2147" s="29">
        <v>13321.2</v>
      </c>
      <c r="I2147" s="19" t="s">
        <v>21</v>
      </c>
      <c r="J2147" s="88">
        <v>2350.8000000000002</v>
      </c>
      <c r="K2147" s="17"/>
      <c r="L2147" s="88">
        <v>0</v>
      </c>
      <c r="M2147" s="59">
        <f t="shared" si="63"/>
        <v>15672</v>
      </c>
      <c r="N2147" s="87">
        <v>45979</v>
      </c>
      <c r="O2147" s="19" t="s">
        <v>955</v>
      </c>
    </row>
    <row r="2148" spans="2:15">
      <c r="B2148" s="16" t="s">
        <v>2999</v>
      </c>
      <c r="C2148" s="18" t="s">
        <v>1536</v>
      </c>
      <c r="D2148" s="19" t="s">
        <v>29</v>
      </c>
      <c r="E2148" s="134" t="str">
        <f>VLOOKUP(D2148,'pomocna tabulka'!$B$2:$D$12,3,0)</f>
        <v>MIRRI SR</v>
      </c>
      <c r="F2148" s="142" t="str">
        <f>+IFERROR(VLOOKUP(VALUE(MID($B2148,11,1)),'pomocna tabulka'!$F$2:$G$7,2,0),"")</f>
        <v>Priebežná platba</v>
      </c>
      <c r="G2148" s="19" t="s">
        <v>30</v>
      </c>
      <c r="H2148" s="29">
        <v>17739.560000000001</v>
      </c>
      <c r="I2148" s="19" t="s">
        <v>31</v>
      </c>
      <c r="J2148" s="88">
        <v>1460.9</v>
      </c>
      <c r="K2148" s="17"/>
      <c r="L2148" s="88">
        <v>0</v>
      </c>
      <c r="M2148" s="59">
        <f t="shared" si="63"/>
        <v>19200.460000000003</v>
      </c>
      <c r="N2148" s="87">
        <v>45979</v>
      </c>
      <c r="O2148" s="19" t="s">
        <v>955</v>
      </c>
    </row>
    <row r="2149" spans="2:15">
      <c r="B2149" s="16" t="s">
        <v>3000</v>
      </c>
      <c r="C2149" s="18" t="s">
        <v>921</v>
      </c>
      <c r="D2149" s="19" t="s">
        <v>19</v>
      </c>
      <c r="E2149" s="134" t="str">
        <f>VLOOKUP(D2149,'pomocna tabulka'!$B$2:$D$12,3,0)</f>
        <v>Úrad vlády SR</v>
      </c>
      <c r="F2149" s="142" t="str">
        <f>+IFERROR(VLOOKUP(VALUE(MID($B2149,11,1)),'pomocna tabulka'!$F$2:$G$7,2,0),"")</f>
        <v>Priebežná platba</v>
      </c>
      <c r="G2149" s="19" t="s">
        <v>256</v>
      </c>
      <c r="H2149" s="29">
        <v>14709.85</v>
      </c>
      <c r="I2149" s="19" t="s">
        <v>21</v>
      </c>
      <c r="J2149" s="88">
        <v>2595.85</v>
      </c>
      <c r="K2149" s="17"/>
      <c r="L2149" s="88">
        <v>0</v>
      </c>
      <c r="M2149" s="59">
        <f t="shared" si="63"/>
        <v>17305.7</v>
      </c>
      <c r="N2149" s="87">
        <v>45979</v>
      </c>
      <c r="O2149" s="19" t="s">
        <v>955</v>
      </c>
    </row>
    <row r="2150" spans="2:15">
      <c r="B2150" s="16" t="s">
        <v>3001</v>
      </c>
      <c r="C2150" s="18" t="s">
        <v>2665</v>
      </c>
      <c r="D2150" s="19" t="s">
        <v>29</v>
      </c>
      <c r="E2150" s="134" t="str">
        <f>VLOOKUP(D2150,'pomocna tabulka'!$B$2:$D$12,3,0)</f>
        <v>MIRRI SR</v>
      </c>
      <c r="F2150" s="142" t="str">
        <f>+IFERROR(VLOOKUP(VALUE(MID($B2150,11,1)),'pomocna tabulka'!$F$2:$G$7,2,0),"")</f>
        <v>Predfinancovanie</v>
      </c>
      <c r="G2150" s="19" t="s">
        <v>30</v>
      </c>
      <c r="H2150" s="29">
        <v>68550.34</v>
      </c>
      <c r="I2150" s="19" t="s">
        <v>31</v>
      </c>
      <c r="J2150" s="88">
        <v>5645.32</v>
      </c>
      <c r="K2150" s="17"/>
      <c r="L2150" s="88">
        <v>0</v>
      </c>
      <c r="M2150" s="59">
        <f t="shared" si="63"/>
        <v>74195.66</v>
      </c>
      <c r="N2150" s="87">
        <v>45979</v>
      </c>
      <c r="O2150" s="19" t="s">
        <v>955</v>
      </c>
    </row>
    <row r="2151" spans="2:15">
      <c r="B2151" s="16" t="s">
        <v>3002</v>
      </c>
      <c r="C2151" s="18" t="s">
        <v>1128</v>
      </c>
      <c r="D2151" s="19" t="s">
        <v>19</v>
      </c>
      <c r="E2151" s="134" t="str">
        <f>VLOOKUP(D2151,'pomocna tabulka'!$B$2:$D$12,3,0)</f>
        <v>Úrad vlády SR</v>
      </c>
      <c r="F2151" s="142" t="str">
        <f>+IFERROR(VLOOKUP(VALUE(MID($B2151,11,1)),'pomocna tabulka'!$F$2:$G$7,2,0),"")</f>
        <v>Zálohová platba</v>
      </c>
      <c r="G2151" s="19" t="s">
        <v>315</v>
      </c>
      <c r="H2151" s="29">
        <v>51459.51</v>
      </c>
      <c r="I2151" s="19" t="s">
        <v>316</v>
      </c>
      <c r="J2151" s="88">
        <v>9081.09</v>
      </c>
      <c r="K2151" s="17"/>
      <c r="L2151" s="88">
        <v>0</v>
      </c>
      <c r="M2151" s="59">
        <f t="shared" si="63"/>
        <v>60540.600000000006</v>
      </c>
      <c r="N2151" s="87">
        <v>45979</v>
      </c>
      <c r="O2151" s="19" t="s">
        <v>955</v>
      </c>
    </row>
    <row r="2152" spans="2:15">
      <c r="B2152" s="16" t="s">
        <v>3003</v>
      </c>
      <c r="C2152" s="18" t="s">
        <v>484</v>
      </c>
      <c r="D2152" s="19" t="s">
        <v>314</v>
      </c>
      <c r="E2152" s="134" t="str">
        <f>VLOOKUP(D2152,'pomocna tabulka'!$B$2:$D$12,3,0)</f>
        <v xml:space="preserve">Slovenská inovačná a energetická agentúra </v>
      </c>
      <c r="F2152" s="142" t="str">
        <f>+IFERROR(VLOOKUP(VALUE(MID($B2152,11,1)),'pomocna tabulka'!$F$2:$G$7,2,0),"")</f>
        <v>Predfinancovanie</v>
      </c>
      <c r="G2152" s="19" t="s">
        <v>315</v>
      </c>
      <c r="H2152" s="29">
        <v>75696.710000000006</v>
      </c>
      <c r="I2152" s="19" t="s">
        <v>31</v>
      </c>
      <c r="J2152" s="88">
        <v>13358.24</v>
      </c>
      <c r="K2152" s="17"/>
      <c r="L2152" s="88">
        <v>0</v>
      </c>
      <c r="M2152" s="59">
        <f t="shared" si="63"/>
        <v>89054.950000000012</v>
      </c>
      <c r="N2152" s="87">
        <v>45979</v>
      </c>
      <c r="O2152" s="19" t="s">
        <v>955</v>
      </c>
    </row>
    <row r="2153" spans="2:15">
      <c r="B2153" s="16" t="s">
        <v>3004</v>
      </c>
      <c r="C2153" s="18" t="s">
        <v>1896</v>
      </c>
      <c r="D2153" s="19" t="s">
        <v>29</v>
      </c>
      <c r="E2153" s="134" t="str">
        <f>VLOOKUP(D2153,'pomocna tabulka'!$B$2:$D$12,3,0)</f>
        <v>MIRRI SR</v>
      </c>
      <c r="F2153" s="142" t="str">
        <f>+IFERROR(VLOOKUP(VALUE(MID($B2153,11,1)),'pomocna tabulka'!$F$2:$G$7,2,0),"")</f>
        <v>Priebežná platba</v>
      </c>
      <c r="G2153" s="19" t="s">
        <v>30</v>
      </c>
      <c r="H2153" s="29">
        <v>122822.68</v>
      </c>
      <c r="I2153" s="19" t="s">
        <v>31</v>
      </c>
      <c r="J2153" s="88">
        <v>40976.019999999997</v>
      </c>
      <c r="K2153" s="17" t="s">
        <v>982</v>
      </c>
      <c r="L2153" s="88">
        <v>11837.91</v>
      </c>
      <c r="M2153" s="59">
        <f t="shared" si="63"/>
        <v>175636.61</v>
      </c>
      <c r="N2153" s="87">
        <v>45979</v>
      </c>
      <c r="O2153" s="148" t="s">
        <v>36</v>
      </c>
    </row>
    <row r="2154" spans="2:15">
      <c r="B2154" s="16" t="s">
        <v>3005</v>
      </c>
      <c r="C2154" s="18" t="s">
        <v>474</v>
      </c>
      <c r="D2154" s="19" t="s">
        <v>19</v>
      </c>
      <c r="E2154" s="134" t="str">
        <f>VLOOKUP(D2154,'pomocna tabulka'!$B$2:$D$12,3,0)</f>
        <v>Úrad vlády SR</v>
      </c>
      <c r="F2154" s="142" t="str">
        <f>+IFERROR(VLOOKUP(VALUE(MID($B2154,11,1)),'pomocna tabulka'!$F$2:$G$7,2,0),"")</f>
        <v>Priebežná platba</v>
      </c>
      <c r="G2154" s="19" t="s">
        <v>256</v>
      </c>
      <c r="H2154" s="29">
        <v>14709.85</v>
      </c>
      <c r="I2154" s="19" t="s">
        <v>21</v>
      </c>
      <c r="J2154" s="88">
        <v>2595.86</v>
      </c>
      <c r="K2154" s="17"/>
      <c r="L2154" s="88">
        <v>0</v>
      </c>
      <c r="M2154" s="59">
        <f t="shared" si="63"/>
        <v>17305.71</v>
      </c>
      <c r="N2154" s="87">
        <v>45980</v>
      </c>
      <c r="O2154" s="19" t="s">
        <v>955</v>
      </c>
    </row>
    <row r="2155" spans="2:15">
      <c r="B2155" s="16" t="s">
        <v>3006</v>
      </c>
      <c r="C2155" s="18" t="s">
        <v>1801</v>
      </c>
      <c r="D2155" s="19" t="s">
        <v>314</v>
      </c>
      <c r="E2155" s="134" t="str">
        <f>VLOOKUP(D2155,'pomocna tabulka'!$B$2:$D$12,3,0)</f>
        <v xml:space="preserve">Slovenská inovačná a energetická agentúra </v>
      </c>
      <c r="F2155" s="142" t="str">
        <f>+IFERROR(VLOOKUP(VALUE(MID($B2155,11,1)),'pomocna tabulka'!$F$2:$G$7,2,0),"")</f>
        <v>Priebežná platba</v>
      </c>
      <c r="G2155" s="19" t="s">
        <v>315</v>
      </c>
      <c r="H2155" s="113">
        <v>4714.07</v>
      </c>
      <c r="I2155" s="19" t="s">
        <v>31</v>
      </c>
      <c r="J2155" s="88">
        <v>831.9</v>
      </c>
      <c r="K2155" s="17"/>
      <c r="L2155" s="88">
        <v>0</v>
      </c>
      <c r="M2155" s="59">
        <f t="shared" si="63"/>
        <v>5545.9699999999993</v>
      </c>
      <c r="N2155" s="87">
        <v>45980</v>
      </c>
      <c r="O2155" s="19" t="s">
        <v>955</v>
      </c>
    </row>
    <row r="2156" spans="2:15">
      <c r="B2156" s="16" t="s">
        <v>3007</v>
      </c>
      <c r="C2156" s="18" t="s">
        <v>504</v>
      </c>
      <c r="D2156" s="19" t="s">
        <v>29</v>
      </c>
      <c r="E2156" s="134" t="str">
        <f>VLOOKUP(D2156,'pomocna tabulka'!$B$2:$D$12,3,0)</f>
        <v>MIRRI SR</v>
      </c>
      <c r="F2156" s="142" t="str">
        <f>+IFERROR(VLOOKUP(VALUE(MID($B2156,11,1)),'pomocna tabulka'!$F$2:$G$7,2,0),"")</f>
        <v>Priebežná platba</v>
      </c>
      <c r="G2156" s="19" t="s">
        <v>256</v>
      </c>
      <c r="H2156" s="29">
        <v>101793.23</v>
      </c>
      <c r="I2156" s="19" t="s">
        <v>21</v>
      </c>
      <c r="J2156" s="88">
        <v>33963.43</v>
      </c>
      <c r="K2156" s="17" t="s">
        <v>1036</v>
      </c>
      <c r="L2156" s="88">
        <v>2926.21</v>
      </c>
      <c r="M2156" s="59">
        <f t="shared" si="63"/>
        <v>138682.87</v>
      </c>
      <c r="N2156" s="87">
        <v>45979</v>
      </c>
      <c r="O2156" s="148" t="s">
        <v>36</v>
      </c>
    </row>
    <row r="2157" spans="2:15">
      <c r="B2157" s="16" t="s">
        <v>3008</v>
      </c>
      <c r="C2157" s="18" t="s">
        <v>1319</v>
      </c>
      <c r="D2157" s="19" t="s">
        <v>19</v>
      </c>
      <c r="E2157" s="134" t="str">
        <f>VLOOKUP(D2157,'pomocna tabulka'!$B$2:$D$12,3,0)</f>
        <v>Úrad vlády SR</v>
      </c>
      <c r="F2157" s="142" t="str">
        <f>+IFERROR(VLOOKUP(VALUE(MID($B2157,11,1)),'pomocna tabulka'!$F$2:$G$7,2,0),"")</f>
        <v>Zálohová platba</v>
      </c>
      <c r="G2157" s="19" t="s">
        <v>256</v>
      </c>
      <c r="H2157" s="29">
        <v>25500</v>
      </c>
      <c r="I2157" s="19" t="s">
        <v>21</v>
      </c>
      <c r="J2157" s="88">
        <v>4500</v>
      </c>
      <c r="K2157" s="17"/>
      <c r="L2157" s="88">
        <v>0</v>
      </c>
      <c r="M2157" s="59">
        <f t="shared" si="63"/>
        <v>30000</v>
      </c>
      <c r="N2157" s="87">
        <v>45980</v>
      </c>
      <c r="O2157" s="19" t="s">
        <v>955</v>
      </c>
    </row>
    <row r="2158" spans="2:15">
      <c r="B2158" s="16" t="s">
        <v>3009</v>
      </c>
      <c r="C2158" s="18" t="s">
        <v>3010</v>
      </c>
      <c r="D2158" s="19" t="s">
        <v>29</v>
      </c>
      <c r="E2158" s="134" t="str">
        <f>VLOOKUP(D2158,'pomocna tabulka'!$B$2:$D$12,3,0)</f>
        <v>MIRRI SR</v>
      </c>
      <c r="F2158" s="142" t="str">
        <f>+IFERROR(VLOOKUP(VALUE(MID($B2158,11,1)),'pomocna tabulka'!$F$2:$G$7,2,0),"")</f>
        <v>Predfinancovanie</v>
      </c>
      <c r="G2158" s="19" t="s">
        <v>30</v>
      </c>
      <c r="H2158" s="29">
        <v>878704.12</v>
      </c>
      <c r="I2158" s="19" t="s">
        <v>31</v>
      </c>
      <c r="J2158" s="88">
        <v>72363.88</v>
      </c>
      <c r="K2158" s="17"/>
      <c r="L2158" s="88">
        <v>0</v>
      </c>
      <c r="M2158" s="59">
        <f t="shared" si="63"/>
        <v>951068</v>
      </c>
      <c r="N2158" s="87">
        <v>45980</v>
      </c>
      <c r="O2158" s="19" t="s">
        <v>955</v>
      </c>
    </row>
    <row r="2159" spans="2:15">
      <c r="B2159" s="16" t="s">
        <v>3011</v>
      </c>
      <c r="C2159" s="18" t="s">
        <v>2638</v>
      </c>
      <c r="D2159" s="19" t="s">
        <v>29</v>
      </c>
      <c r="E2159" s="134" t="str">
        <f>VLOOKUP(D2159,'pomocna tabulka'!$B$2:$D$12,3,0)</f>
        <v>MIRRI SR</v>
      </c>
      <c r="F2159" s="142" t="str">
        <f>+IFERROR(VLOOKUP(VALUE(MID($B2159,11,1)),'pomocna tabulka'!$F$2:$G$7,2,0),"")</f>
        <v>Predfinancovanie</v>
      </c>
      <c r="G2159" s="19" t="s">
        <v>30</v>
      </c>
      <c r="H2159" s="29">
        <v>72606.210000000006</v>
      </c>
      <c r="I2159" s="19" t="s">
        <v>31</v>
      </c>
      <c r="J2159" s="88">
        <v>5979.34</v>
      </c>
      <c r="K2159" s="17"/>
      <c r="L2159" s="88">
        <v>0</v>
      </c>
      <c r="M2159" s="59">
        <f t="shared" si="63"/>
        <v>78585.55</v>
      </c>
      <c r="N2159" s="87">
        <v>45980</v>
      </c>
      <c r="O2159" s="19" t="s">
        <v>955</v>
      </c>
    </row>
    <row r="2160" spans="2:15">
      <c r="B2160" s="16" t="s">
        <v>3012</v>
      </c>
      <c r="C2160" s="18" t="s">
        <v>268</v>
      </c>
      <c r="D2160" s="19" t="s">
        <v>19</v>
      </c>
      <c r="E2160" s="134" t="str">
        <f>VLOOKUP(D2160,'pomocna tabulka'!$B$2:$D$12,3,0)</f>
        <v>Úrad vlády SR</v>
      </c>
      <c r="F2160" s="142" t="str">
        <f>+IFERROR(VLOOKUP(VALUE(MID($B2160,11,1)),'pomocna tabulka'!$F$2:$G$7,2,0),"")</f>
        <v>Zálohová platba</v>
      </c>
      <c r="G2160" s="19" t="s">
        <v>256</v>
      </c>
      <c r="H2160" s="29">
        <v>34000</v>
      </c>
      <c r="I2160" s="19" t="s">
        <v>21</v>
      </c>
      <c r="J2160" s="88">
        <v>6000</v>
      </c>
      <c r="K2160" s="17"/>
      <c r="L2160" s="88">
        <v>0</v>
      </c>
      <c r="M2160" s="59">
        <f t="shared" si="63"/>
        <v>40000</v>
      </c>
      <c r="N2160" s="87">
        <v>45980</v>
      </c>
      <c r="O2160" s="19" t="s">
        <v>955</v>
      </c>
    </row>
    <row r="2161" spans="2:15">
      <c r="B2161" s="16" t="s">
        <v>3013</v>
      </c>
      <c r="C2161" s="18" t="s">
        <v>3014</v>
      </c>
      <c r="D2161" s="19" t="s">
        <v>314</v>
      </c>
      <c r="E2161" s="134" t="str">
        <f>VLOOKUP(D2161,'pomocna tabulka'!$B$2:$D$12,3,0)</f>
        <v xml:space="preserve">Slovenská inovačná a energetická agentúra </v>
      </c>
      <c r="F2161" s="142" t="str">
        <f>+IFERROR(VLOOKUP(VALUE(MID($B2161,11,1)),'pomocna tabulka'!$F$2:$G$7,2,0),"")</f>
        <v>Predfinancovanie</v>
      </c>
      <c r="G2161" s="19" t="s">
        <v>315</v>
      </c>
      <c r="H2161" s="113">
        <v>77278.48</v>
      </c>
      <c r="I2161" s="19" t="s">
        <v>316</v>
      </c>
      <c r="J2161" s="88">
        <v>13637.38</v>
      </c>
      <c r="K2161" s="17"/>
      <c r="L2161" s="88">
        <v>0</v>
      </c>
      <c r="M2161" s="59">
        <f t="shared" si="63"/>
        <v>90915.86</v>
      </c>
      <c r="N2161" s="87">
        <v>45981</v>
      </c>
      <c r="O2161" s="19" t="s">
        <v>955</v>
      </c>
    </row>
    <row r="2162" spans="2:15">
      <c r="B2162" s="16" t="s">
        <v>3015</v>
      </c>
      <c r="C2162" s="18" t="s">
        <v>450</v>
      </c>
      <c r="D2162" s="19" t="s">
        <v>19</v>
      </c>
      <c r="E2162" s="134" t="str">
        <f>VLOOKUP(D2162,'pomocna tabulka'!$B$2:$D$12,3,0)</f>
        <v>Úrad vlády SR</v>
      </c>
      <c r="F2162" s="142" t="str">
        <f>+IFERROR(VLOOKUP(VALUE(MID($B2162,11,1)),'pomocna tabulka'!$F$2:$G$7,2,0),"")</f>
        <v>Priebežná platba</v>
      </c>
      <c r="G2162" s="19" t="s">
        <v>256</v>
      </c>
      <c r="H2162" s="29">
        <v>4568.8999999999996</v>
      </c>
      <c r="I2162" s="19" t="s">
        <v>21</v>
      </c>
      <c r="J2162" s="88">
        <v>806.28</v>
      </c>
      <c r="K2162" s="17"/>
      <c r="L2162" s="88">
        <v>0</v>
      </c>
      <c r="M2162" s="59">
        <f t="shared" si="63"/>
        <v>5375.1799999999994</v>
      </c>
      <c r="N2162" s="87">
        <v>45980</v>
      </c>
      <c r="O2162" s="19" t="s">
        <v>955</v>
      </c>
    </row>
    <row r="2163" spans="2:15">
      <c r="B2163" s="16" t="s">
        <v>3016</v>
      </c>
      <c r="C2163" s="18" t="s">
        <v>2416</v>
      </c>
      <c r="D2163" s="19" t="s">
        <v>314</v>
      </c>
      <c r="E2163" s="134" t="str">
        <f>VLOOKUP(D2163,'pomocna tabulka'!$B$2:$D$12,3,0)</f>
        <v xml:space="preserve">Slovenská inovačná a energetická agentúra </v>
      </c>
      <c r="F2163" s="142" t="str">
        <f>+IFERROR(VLOOKUP(VALUE(MID($B2163,11,1)),'pomocna tabulka'!$F$2:$G$7,2,0),"")</f>
        <v>Predfinancovanie</v>
      </c>
      <c r="G2163" s="19" t="s">
        <v>315</v>
      </c>
      <c r="H2163" s="29">
        <v>7213.95</v>
      </c>
      <c r="I2163" s="19" t="s">
        <v>316</v>
      </c>
      <c r="J2163" s="88">
        <v>1273.05</v>
      </c>
      <c r="K2163" s="17"/>
      <c r="L2163" s="88">
        <v>0</v>
      </c>
      <c r="M2163" s="59">
        <f t="shared" si="63"/>
        <v>8487</v>
      </c>
      <c r="N2163" s="87">
        <v>45981</v>
      </c>
      <c r="O2163" s="19" t="s">
        <v>955</v>
      </c>
    </row>
    <row r="2164" spans="2:15">
      <c r="B2164" s="16" t="s">
        <v>3017</v>
      </c>
      <c r="C2164" s="18" t="s">
        <v>1052</v>
      </c>
      <c r="D2164" s="19" t="s">
        <v>19</v>
      </c>
      <c r="E2164" s="134" t="str">
        <f>VLOOKUP(D2164,'pomocna tabulka'!$B$2:$D$12,3,0)</f>
        <v>Úrad vlády SR</v>
      </c>
      <c r="F2164" s="142" t="str">
        <f>+IFERROR(VLOOKUP(VALUE(MID($B2164,11,1)),'pomocna tabulka'!$F$2:$G$7,2,0),"")</f>
        <v>Zálohová platba</v>
      </c>
      <c r="G2164" s="19" t="s">
        <v>256</v>
      </c>
      <c r="H2164" s="29">
        <v>21250</v>
      </c>
      <c r="I2164" s="19" t="s">
        <v>21</v>
      </c>
      <c r="J2164" s="88">
        <v>3750</v>
      </c>
      <c r="K2164" s="17"/>
      <c r="L2164" s="88">
        <v>0</v>
      </c>
      <c r="M2164" s="59">
        <f t="shared" si="63"/>
        <v>25000</v>
      </c>
      <c r="N2164" s="87">
        <v>45981</v>
      </c>
      <c r="O2164" s="19" t="s">
        <v>955</v>
      </c>
    </row>
    <row r="2165" spans="2:15">
      <c r="B2165" s="20" t="s">
        <v>3018</v>
      </c>
      <c r="C2165" s="28" t="s">
        <v>2706</v>
      </c>
      <c r="D2165" s="22" t="s">
        <v>19</v>
      </c>
      <c r="E2165" s="144" t="str">
        <f>VLOOKUP(D2165,'pomocna tabulka'!$B$2:$D$12,3,0)</f>
        <v>Úrad vlády SR</v>
      </c>
      <c r="F2165" s="145" t="str">
        <f>+IFERROR(VLOOKUP(VALUE(MID($B2165,11,1)),'pomocna tabulka'!$F$2:$G$7,2,0),"")</f>
        <v>Zálohová platba</v>
      </c>
      <c r="G2165" s="22" t="s">
        <v>315</v>
      </c>
      <c r="H2165" s="112">
        <v>45475</v>
      </c>
      <c r="I2165" s="22" t="s">
        <v>316</v>
      </c>
      <c r="J2165" s="86">
        <v>8025</v>
      </c>
      <c r="K2165" s="23"/>
      <c r="L2165" s="86">
        <v>0</v>
      </c>
      <c r="M2165" s="59">
        <f t="shared" si="63"/>
        <v>53500</v>
      </c>
      <c r="N2165" s="87">
        <v>45981</v>
      </c>
      <c r="O2165" s="19" t="s">
        <v>955</v>
      </c>
    </row>
    <row r="2166" spans="2:15">
      <c r="B2166" s="16" t="s">
        <v>3019</v>
      </c>
      <c r="C2166" s="18" t="s">
        <v>2416</v>
      </c>
      <c r="D2166" s="19" t="s">
        <v>314</v>
      </c>
      <c r="E2166" s="134" t="str">
        <f>VLOOKUP(D2166,'pomocna tabulka'!$B$2:$D$12,3,0)</f>
        <v xml:space="preserve">Slovenská inovačná a energetická agentúra </v>
      </c>
      <c r="F2166" s="142" t="str">
        <f>+IFERROR(VLOOKUP(VALUE(MID($B2166,11,1)),'pomocna tabulka'!$F$2:$G$7,2,0),"")</f>
        <v>Predfinancovanie</v>
      </c>
      <c r="G2166" s="22" t="s">
        <v>315</v>
      </c>
      <c r="H2166" s="112">
        <v>90408.95</v>
      </c>
      <c r="I2166" s="19" t="s">
        <v>31</v>
      </c>
      <c r="J2166" s="86">
        <v>15163.82</v>
      </c>
      <c r="K2166" s="123"/>
      <c r="L2166" s="86">
        <v>0</v>
      </c>
      <c r="M2166" s="59">
        <f t="shared" si="63"/>
        <v>105572.76999999999</v>
      </c>
      <c r="N2166" s="87">
        <v>45981</v>
      </c>
      <c r="O2166" s="19" t="s">
        <v>955</v>
      </c>
    </row>
    <row r="2167" spans="2:15">
      <c r="B2167" s="16" t="s">
        <v>3019</v>
      </c>
      <c r="C2167" s="18" t="s">
        <v>2416</v>
      </c>
      <c r="D2167" s="19" t="s">
        <v>314</v>
      </c>
      <c r="E2167" s="134" t="str">
        <f>VLOOKUP(D2167,'pomocna tabulka'!$B$2:$D$12,3,0)</f>
        <v xml:space="preserve">Slovenská inovačná a energetická agentúra </v>
      </c>
      <c r="F2167" s="142" t="str">
        <f>+IFERROR(VLOOKUP(VALUE(MID($B2167,11,1)),'pomocna tabulka'!$F$2:$G$7,2,0),"")</f>
        <v>Predfinancovanie</v>
      </c>
      <c r="G2167" s="22" t="s">
        <v>315</v>
      </c>
      <c r="H2167" s="112">
        <v>0</v>
      </c>
      <c r="I2167" s="19" t="s">
        <v>316</v>
      </c>
      <c r="J2167" s="86">
        <v>790.7</v>
      </c>
      <c r="K2167" s="123"/>
      <c r="L2167" s="86">
        <v>0</v>
      </c>
      <c r="M2167" s="59">
        <f t="shared" si="63"/>
        <v>790.7</v>
      </c>
      <c r="N2167" s="87">
        <v>45981</v>
      </c>
      <c r="O2167" s="19" t="s">
        <v>955</v>
      </c>
    </row>
    <row r="2168" spans="2:15">
      <c r="B2168" s="16" t="s">
        <v>3020</v>
      </c>
      <c r="C2168" s="18" t="s">
        <v>3021</v>
      </c>
      <c r="D2168" s="19" t="s">
        <v>314</v>
      </c>
      <c r="E2168" s="134" t="str">
        <f>VLOOKUP(D2168,'pomocna tabulka'!$B$2:$D$12,3,0)</f>
        <v xml:space="preserve">Slovenská inovačná a energetická agentúra </v>
      </c>
      <c r="F2168" s="142" t="str">
        <f>+IFERROR(VLOOKUP(VALUE(MID($B2168,11,1)),'pomocna tabulka'!$F$2:$G$7,2,0),"")</f>
        <v>Predfinancovanie</v>
      </c>
      <c r="G2168" s="22" t="s">
        <v>315</v>
      </c>
      <c r="H2168" s="112">
        <v>455794.15</v>
      </c>
      <c r="I2168" s="19" t="s">
        <v>316</v>
      </c>
      <c r="J2168" s="86">
        <v>80434.259999999995</v>
      </c>
      <c r="K2168" s="123"/>
      <c r="L2168" s="86">
        <v>0</v>
      </c>
      <c r="M2168" s="59">
        <f t="shared" si="63"/>
        <v>536228.41</v>
      </c>
      <c r="N2168" s="87">
        <v>45981</v>
      </c>
      <c r="O2168" s="19" t="s">
        <v>955</v>
      </c>
    </row>
    <row r="2169" spans="2:15">
      <c r="B2169" s="16" t="s">
        <v>3022</v>
      </c>
      <c r="C2169" s="18" t="s">
        <v>795</v>
      </c>
      <c r="D2169" s="22" t="s">
        <v>19</v>
      </c>
      <c r="E2169" s="134" t="str">
        <f>VLOOKUP(D2169,'pomocna tabulka'!$B$2:$D$12,3,0)</f>
        <v>Úrad vlády SR</v>
      </c>
      <c r="F2169" s="142" t="str">
        <f>+IFERROR(VLOOKUP(VALUE(MID($B2169,11,1)),'pomocna tabulka'!$F$2:$G$7,2,0),"")</f>
        <v>Zálohová platba</v>
      </c>
      <c r="G2169" s="22" t="s">
        <v>256</v>
      </c>
      <c r="H2169" s="112">
        <v>17000</v>
      </c>
      <c r="I2169" s="19" t="s">
        <v>21</v>
      </c>
      <c r="J2169" s="86">
        <v>3000</v>
      </c>
      <c r="K2169" s="123"/>
      <c r="L2169" s="86">
        <v>0</v>
      </c>
      <c r="M2169" s="59">
        <f t="shared" si="63"/>
        <v>20000</v>
      </c>
      <c r="N2169" s="87">
        <v>45981</v>
      </c>
      <c r="O2169" s="19" t="s">
        <v>955</v>
      </c>
    </row>
    <row r="2170" spans="2:15">
      <c r="B2170" s="16" t="s">
        <v>3023</v>
      </c>
      <c r="C2170" s="18" t="s">
        <v>374</v>
      </c>
      <c r="D2170" s="22" t="s">
        <v>19</v>
      </c>
      <c r="E2170" s="134" t="str">
        <f>VLOOKUP(D2170,'pomocna tabulka'!$B$2:$D$12,3,0)</f>
        <v>Úrad vlády SR</v>
      </c>
      <c r="F2170" s="142" t="str">
        <f>+IFERROR(VLOOKUP(VALUE(MID($B2170,11,1)),'pomocna tabulka'!$F$2:$G$7,2,0),"")</f>
        <v>Priebežná platba</v>
      </c>
      <c r="G2170" s="22" t="s">
        <v>256</v>
      </c>
      <c r="H2170" s="112">
        <v>11032.48</v>
      </c>
      <c r="I2170" s="19" t="s">
        <v>21</v>
      </c>
      <c r="J2170" s="86">
        <v>1946.91</v>
      </c>
      <c r="K2170" s="123"/>
      <c r="L2170" s="86">
        <v>0</v>
      </c>
      <c r="M2170" s="59">
        <f t="shared" si="63"/>
        <v>12979.39</v>
      </c>
      <c r="N2170" s="87">
        <v>45981</v>
      </c>
      <c r="O2170" s="19" t="s">
        <v>955</v>
      </c>
    </row>
    <row r="2171" spans="2:15">
      <c r="B2171" s="16" t="s">
        <v>3024</v>
      </c>
      <c r="C2171" s="18" t="s">
        <v>3025</v>
      </c>
      <c r="D2171" s="19" t="s">
        <v>314</v>
      </c>
      <c r="E2171" s="134" t="str">
        <f>VLOOKUP(D2171,'pomocna tabulka'!$B$2:$D$12,3,0)</f>
        <v xml:space="preserve">Slovenská inovačná a energetická agentúra </v>
      </c>
      <c r="F2171" s="142" t="str">
        <f>+IFERROR(VLOOKUP(VALUE(MID($B2171,11,1)),'pomocna tabulka'!$F$2:$G$7,2,0),"")</f>
        <v>Priebežná platba</v>
      </c>
      <c r="G2171" s="22" t="s">
        <v>315</v>
      </c>
      <c r="H2171" s="112">
        <v>20165.400000000001</v>
      </c>
      <c r="I2171" s="19" t="s">
        <v>316</v>
      </c>
      <c r="J2171" s="86">
        <v>3558.6</v>
      </c>
      <c r="K2171" s="123"/>
      <c r="L2171" s="86">
        <v>0</v>
      </c>
      <c r="M2171" s="59">
        <f t="shared" si="63"/>
        <v>23724</v>
      </c>
      <c r="N2171" s="87">
        <v>45981</v>
      </c>
      <c r="O2171" s="19" t="s">
        <v>955</v>
      </c>
    </row>
    <row r="2172" spans="2:15">
      <c r="B2172" s="16" t="s">
        <v>3026</v>
      </c>
      <c r="C2172" s="18" t="s">
        <v>786</v>
      </c>
      <c r="D2172" s="22" t="s">
        <v>19</v>
      </c>
      <c r="E2172" s="134" t="str">
        <f>VLOOKUP(D2172,'pomocna tabulka'!$B$2:$D$12,3,0)</f>
        <v>Úrad vlády SR</v>
      </c>
      <c r="F2172" s="142" t="str">
        <f>+IFERROR(VLOOKUP(VALUE(MID($B2172,11,1)),'pomocna tabulka'!$F$2:$G$7,2,0),"")</f>
        <v>Zálohová platba</v>
      </c>
      <c r="G2172" s="22" t="s">
        <v>256</v>
      </c>
      <c r="H2172" s="112">
        <v>34000</v>
      </c>
      <c r="I2172" s="19" t="s">
        <v>21</v>
      </c>
      <c r="J2172" s="88">
        <v>6000</v>
      </c>
      <c r="K2172" s="123"/>
      <c r="L2172" s="88">
        <v>0</v>
      </c>
      <c r="M2172" s="59">
        <f t="shared" si="63"/>
        <v>40000</v>
      </c>
      <c r="N2172" s="87">
        <v>45981</v>
      </c>
      <c r="O2172" s="19" t="s">
        <v>955</v>
      </c>
    </row>
    <row r="2173" spans="2:15" ht="28.5" customHeight="1">
      <c r="B2173" s="16" t="s">
        <v>3027</v>
      </c>
      <c r="C2173" s="18" t="s">
        <v>2962</v>
      </c>
      <c r="D2173" s="19" t="s">
        <v>29</v>
      </c>
      <c r="E2173" s="134" t="str">
        <f>VLOOKUP(D2173,'pomocna tabulka'!$B$2:$D$12,3,0)</f>
        <v>MIRRI SR</v>
      </c>
      <c r="F2173" s="142" t="str">
        <f>+IFERROR(VLOOKUP(VALUE(MID($B2173,11,1)),'pomocna tabulka'!$F$2:$G$7,2,0),"")</f>
        <v>Priebežná platba</v>
      </c>
      <c r="G2173" s="22" t="s">
        <v>30</v>
      </c>
      <c r="H2173" s="112">
        <v>247941.52</v>
      </c>
      <c r="I2173" s="19" t="s">
        <v>31</v>
      </c>
      <c r="J2173" s="86">
        <v>82718.09</v>
      </c>
      <c r="K2173" s="22" t="s">
        <v>982</v>
      </c>
      <c r="L2173" s="86">
        <v>23897.119999999999</v>
      </c>
      <c r="M2173" s="194">
        <f t="shared" ref="M2173:M2186" si="64">SUM(H2173+J2173+L2173)</f>
        <v>354556.73</v>
      </c>
      <c r="N2173" s="87">
        <v>45980</v>
      </c>
      <c r="O2173" s="148" t="s">
        <v>36</v>
      </c>
    </row>
    <row r="2174" spans="2:15">
      <c r="B2174" s="16" t="s">
        <v>3028</v>
      </c>
      <c r="C2174" s="18" t="s">
        <v>3029</v>
      </c>
      <c r="D2174" s="19" t="s">
        <v>29</v>
      </c>
      <c r="E2174" s="134" t="str">
        <f>VLOOKUP(D2174,'pomocna tabulka'!$B$2:$D$12,3,0)</f>
        <v>MIRRI SR</v>
      </c>
      <c r="F2174" s="142" t="str">
        <f>+IFERROR(VLOOKUP(VALUE(MID($B2174,11,1)),'pomocna tabulka'!$F$2:$G$7,2,0),"")</f>
        <v>Predfinancovanie</v>
      </c>
      <c r="G2174" s="22" t="s">
        <v>30</v>
      </c>
      <c r="H2174" s="112">
        <v>773.08</v>
      </c>
      <c r="I2174" s="19" t="s">
        <v>31</v>
      </c>
      <c r="J2174" s="86">
        <v>63.66</v>
      </c>
      <c r="K2174" s="22"/>
      <c r="L2174" s="86">
        <v>0</v>
      </c>
      <c r="M2174" s="59">
        <f t="shared" si="64"/>
        <v>836.74</v>
      </c>
      <c r="N2174" s="87">
        <v>45980</v>
      </c>
      <c r="O2174" s="19" t="s">
        <v>955</v>
      </c>
    </row>
    <row r="2175" spans="2:15">
      <c r="B2175" s="16" t="s">
        <v>3030</v>
      </c>
      <c r="C2175" s="18" t="s">
        <v>2286</v>
      </c>
      <c r="D2175" s="19" t="s">
        <v>314</v>
      </c>
      <c r="E2175" s="134" t="str">
        <f>VLOOKUP(D2175,'pomocna tabulka'!$B$2:$D$12,3,0)</f>
        <v xml:space="preserve">Slovenská inovačná a energetická agentúra </v>
      </c>
      <c r="F2175" s="142" t="str">
        <f>+IFERROR(VLOOKUP(VALUE(MID($B2175,11,1)),'pomocna tabulka'!$F$2:$G$7,2,0),"")</f>
        <v>Predfinancovanie</v>
      </c>
      <c r="G2175" s="22" t="s">
        <v>315</v>
      </c>
      <c r="H2175" s="112">
        <v>253751.27</v>
      </c>
      <c r="I2175" s="19" t="s">
        <v>316</v>
      </c>
      <c r="J2175" s="86">
        <v>44779.63</v>
      </c>
      <c r="K2175" s="22"/>
      <c r="L2175" s="86">
        <v>0</v>
      </c>
      <c r="M2175" s="59">
        <f t="shared" si="64"/>
        <v>298530.89999999997</v>
      </c>
      <c r="N2175" s="87">
        <v>45981</v>
      </c>
      <c r="O2175" s="19" t="s">
        <v>955</v>
      </c>
    </row>
    <row r="2176" spans="2:15">
      <c r="B2176" s="16" t="s">
        <v>3031</v>
      </c>
      <c r="C2176" s="18" t="s">
        <v>134</v>
      </c>
      <c r="D2176" s="22" t="s">
        <v>19</v>
      </c>
      <c r="E2176" s="134" t="str">
        <f>VLOOKUP(D2176,'pomocna tabulka'!$B$2:$D$12,3,0)</f>
        <v>Úrad vlády SR</v>
      </c>
      <c r="F2176" s="142" t="str">
        <f>+IFERROR(VLOOKUP(VALUE(MID($B2176,11,1)),'pomocna tabulka'!$F$2:$G$7,2,0),"")</f>
        <v>Zálohová platba</v>
      </c>
      <c r="G2176" s="22" t="s">
        <v>256</v>
      </c>
      <c r="H2176" s="112">
        <v>56950</v>
      </c>
      <c r="I2176" s="19" t="s">
        <v>21</v>
      </c>
      <c r="J2176" s="86">
        <v>10050</v>
      </c>
      <c r="K2176" s="22"/>
      <c r="L2176" s="86">
        <v>0</v>
      </c>
      <c r="M2176" s="59">
        <f t="shared" si="64"/>
        <v>67000</v>
      </c>
      <c r="N2176" s="87">
        <v>45980</v>
      </c>
      <c r="O2176" s="19" t="s">
        <v>955</v>
      </c>
    </row>
    <row r="2177" spans="2:19">
      <c r="B2177" s="16" t="s">
        <v>3032</v>
      </c>
      <c r="C2177" s="18" t="s">
        <v>1204</v>
      </c>
      <c r="D2177" s="19" t="s">
        <v>29</v>
      </c>
      <c r="E2177" s="134" t="str">
        <f>VLOOKUP(D2177,'pomocna tabulka'!$B$2:$D$12,3,0)</f>
        <v>MIRRI SR</v>
      </c>
      <c r="F2177" s="142" t="str">
        <f>+IFERROR(VLOOKUP(VALUE(MID($B2177,11,1)),'pomocna tabulka'!$F$2:$G$7,2,0),"")</f>
        <v>Priebežná platba</v>
      </c>
      <c r="G2177" s="22" t="s">
        <v>30</v>
      </c>
      <c r="H2177" s="112">
        <v>210812.15</v>
      </c>
      <c r="I2177" s="19"/>
      <c r="J2177" s="86">
        <v>0</v>
      </c>
      <c r="K2177" s="22"/>
      <c r="L2177" s="86">
        <v>0</v>
      </c>
      <c r="M2177" s="59">
        <f t="shared" si="64"/>
        <v>210812.15</v>
      </c>
      <c r="N2177" s="87">
        <v>45981</v>
      </c>
      <c r="O2177" s="19" t="s">
        <v>955</v>
      </c>
    </row>
    <row r="2178" spans="2:19">
      <c r="B2178" s="16" t="s">
        <v>3033</v>
      </c>
      <c r="C2178" s="18" t="s">
        <v>647</v>
      </c>
      <c r="D2178" s="22" t="s">
        <v>19</v>
      </c>
      <c r="E2178" s="134" t="str">
        <f>VLOOKUP(D2178,'pomocna tabulka'!$B$2:$D$12,3,0)</f>
        <v>Úrad vlády SR</v>
      </c>
      <c r="F2178" s="142" t="str">
        <f>+IFERROR(VLOOKUP(VALUE(MID($B2178,11,1)),'pomocna tabulka'!$F$2:$G$7,2,0),"")</f>
        <v>Zálohová platba</v>
      </c>
      <c r="G2178" s="22" t="s">
        <v>256</v>
      </c>
      <c r="H2178" s="112">
        <v>17000</v>
      </c>
      <c r="I2178" s="19" t="s">
        <v>21</v>
      </c>
      <c r="J2178" s="86">
        <v>3000</v>
      </c>
      <c r="K2178" s="22"/>
      <c r="L2178" s="86">
        <v>0</v>
      </c>
      <c r="M2178" s="59">
        <f t="shared" si="64"/>
        <v>20000</v>
      </c>
      <c r="N2178" s="87">
        <v>45980</v>
      </c>
      <c r="O2178" s="19" t="s">
        <v>955</v>
      </c>
    </row>
    <row r="2179" spans="2:19">
      <c r="B2179" s="16" t="s">
        <v>3034</v>
      </c>
      <c r="C2179" s="18" t="s">
        <v>142</v>
      </c>
      <c r="D2179" s="22" t="s">
        <v>19</v>
      </c>
      <c r="E2179" s="134" t="str">
        <f>VLOOKUP(D2179,'pomocna tabulka'!$B$2:$D$12,3,0)</f>
        <v>Úrad vlády SR</v>
      </c>
      <c r="F2179" s="142" t="str">
        <f>+IFERROR(VLOOKUP(VALUE(MID($B2179,11,1)),'pomocna tabulka'!$F$2:$G$7,2,0),"")</f>
        <v>Priebežná platba</v>
      </c>
      <c r="G2179" s="22" t="s">
        <v>256</v>
      </c>
      <c r="H2179" s="112">
        <v>9806.59</v>
      </c>
      <c r="I2179" s="19" t="s">
        <v>21</v>
      </c>
      <c r="J2179" s="86">
        <v>1730.57</v>
      </c>
      <c r="K2179" s="22"/>
      <c r="L2179" s="86">
        <v>0</v>
      </c>
      <c r="M2179" s="59">
        <f t="shared" si="64"/>
        <v>11537.16</v>
      </c>
      <c r="N2179" s="87">
        <v>45980</v>
      </c>
      <c r="O2179" s="19" t="s">
        <v>955</v>
      </c>
    </row>
    <row r="2180" spans="2:19">
      <c r="B2180" s="16" t="s">
        <v>3035</v>
      </c>
      <c r="C2180" s="18" t="s">
        <v>200</v>
      </c>
      <c r="D2180" s="19" t="s">
        <v>29</v>
      </c>
      <c r="E2180" s="134" t="str">
        <f>VLOOKUP(D2180,'pomocna tabulka'!$B$2:$D$12,3,0)</f>
        <v>MIRRI SR</v>
      </c>
      <c r="F2180" s="142" t="str">
        <f>+IFERROR(VLOOKUP(VALUE(MID($B2180,11,1)),'pomocna tabulka'!$F$2:$G$7,2,0),"")</f>
        <v>Priebežná platba</v>
      </c>
      <c r="G2180" s="22" t="s">
        <v>30</v>
      </c>
      <c r="H2180" s="112">
        <v>113861.89</v>
      </c>
      <c r="I2180" s="19" t="s">
        <v>31</v>
      </c>
      <c r="J2180" s="86">
        <v>37986.53</v>
      </c>
      <c r="K2180" s="22" t="s">
        <v>982</v>
      </c>
      <c r="L2180" s="86">
        <v>10974.25</v>
      </c>
      <c r="M2180" s="194">
        <f t="shared" si="64"/>
        <v>162822.66999999998</v>
      </c>
      <c r="N2180" s="87">
        <v>45980</v>
      </c>
      <c r="O2180" s="148" t="s">
        <v>36</v>
      </c>
    </row>
    <row r="2181" spans="2:19">
      <c r="B2181" s="16" t="s">
        <v>3036</v>
      </c>
      <c r="C2181" s="18" t="s">
        <v>357</v>
      </c>
      <c r="D2181" s="19" t="s">
        <v>29</v>
      </c>
      <c r="E2181" s="134" t="str">
        <f>VLOOKUP(D2181,'pomocna tabulka'!$B$2:$D$12,3,0)</f>
        <v>MIRRI SR</v>
      </c>
      <c r="F2181" s="142" t="str">
        <f>+IFERROR(VLOOKUP(VALUE(MID($B2181,11,1)),'pomocna tabulka'!$F$2:$G$7,2,0),"")</f>
        <v>Zálohová platba</v>
      </c>
      <c r="G2181" s="22" t="s">
        <v>30</v>
      </c>
      <c r="H2181" s="112">
        <v>199377.05</v>
      </c>
      <c r="I2181" s="19" t="s">
        <v>31</v>
      </c>
      <c r="J2181" s="86">
        <v>16419.29</v>
      </c>
      <c r="K2181" s="22"/>
      <c r="L2181" s="86">
        <v>0</v>
      </c>
      <c r="M2181" s="59">
        <f t="shared" si="64"/>
        <v>215796.34</v>
      </c>
      <c r="N2181" s="87">
        <v>45981</v>
      </c>
      <c r="O2181" s="19" t="s">
        <v>955</v>
      </c>
    </row>
    <row r="2182" spans="2:19">
      <c r="B2182" s="16" t="s">
        <v>3037</v>
      </c>
      <c r="C2182" s="18" t="s">
        <v>423</v>
      </c>
      <c r="D2182" s="19" t="s">
        <v>29</v>
      </c>
      <c r="E2182" s="134" t="str">
        <f>VLOOKUP(D2182,'pomocna tabulka'!$B$2:$D$12,3,0)</f>
        <v>MIRRI SR</v>
      </c>
      <c r="F2182" s="142" t="str">
        <f>+IFERROR(VLOOKUP(VALUE(MID($B2182,11,1)),'pomocna tabulka'!$F$2:$G$7,2,0),"")</f>
        <v>Zálohová platba</v>
      </c>
      <c r="G2182" s="22" t="s">
        <v>197</v>
      </c>
      <c r="H2182" s="112">
        <v>652559.78</v>
      </c>
      <c r="I2182" s="19" t="s">
        <v>198</v>
      </c>
      <c r="J2182" s="86">
        <v>53740.22</v>
      </c>
      <c r="K2182" s="22"/>
      <c r="L2182" s="86">
        <v>0</v>
      </c>
      <c r="M2182" s="59">
        <f t="shared" si="64"/>
        <v>706300</v>
      </c>
      <c r="N2182" s="87">
        <v>45981</v>
      </c>
      <c r="O2182" s="19" t="s">
        <v>955</v>
      </c>
    </row>
    <row r="2183" spans="2:19">
      <c r="B2183" s="16" t="s">
        <v>3038</v>
      </c>
      <c r="C2183" s="18" t="s">
        <v>1398</v>
      </c>
      <c r="D2183" s="19" t="s">
        <v>19</v>
      </c>
      <c r="E2183" s="134" t="str">
        <f>VLOOKUP(D2183,'pomocna tabulka'!$B$2:$D$12,3,0)</f>
        <v>Úrad vlády SR</v>
      </c>
      <c r="F2183" s="142" t="str">
        <f>+IFERROR(VLOOKUP(VALUE(MID($B2183,11,1)),'pomocna tabulka'!$F$2:$G$7,2,0),"")</f>
        <v>Zálohová platba</v>
      </c>
      <c r="G2183" s="22" t="s">
        <v>256</v>
      </c>
      <c r="H2183" s="112">
        <v>17000</v>
      </c>
      <c r="I2183" s="19" t="s">
        <v>21</v>
      </c>
      <c r="J2183" s="45">
        <v>3000</v>
      </c>
      <c r="K2183" s="22"/>
      <c r="L2183" s="86">
        <v>0</v>
      </c>
      <c r="M2183" s="59">
        <f t="shared" si="64"/>
        <v>20000</v>
      </c>
      <c r="N2183" s="87">
        <v>45981</v>
      </c>
      <c r="O2183" s="19" t="s">
        <v>955</v>
      </c>
    </row>
    <row r="2184" spans="2:19">
      <c r="B2184" s="20" t="s">
        <v>3039</v>
      </c>
      <c r="C2184" s="28" t="s">
        <v>3040</v>
      </c>
      <c r="D2184" s="19" t="s">
        <v>19</v>
      </c>
      <c r="E2184" s="144" t="str">
        <f>VLOOKUP(D2184,'pomocna tabulka'!$B$2:$D$12,3,0)</f>
        <v>Úrad vlády SR</v>
      </c>
      <c r="F2184" s="145" t="str">
        <f>+IFERROR(VLOOKUP(VALUE(MID($B2184,11,1)),'pomocna tabulka'!$F$2:$G$7,2,0),"")</f>
        <v>Zálohová platba</v>
      </c>
      <c r="G2184" s="22" t="s">
        <v>256</v>
      </c>
      <c r="H2184" s="112">
        <v>29750</v>
      </c>
      <c r="I2184" s="19" t="s">
        <v>21</v>
      </c>
      <c r="J2184" s="45">
        <v>5250</v>
      </c>
      <c r="K2184" s="22"/>
      <c r="L2184" s="92">
        <v>0</v>
      </c>
      <c r="M2184" s="59">
        <f t="shared" si="64"/>
        <v>35000</v>
      </c>
      <c r="N2184" s="93">
        <v>45981</v>
      </c>
      <c r="O2184" s="22" t="s">
        <v>955</v>
      </c>
    </row>
    <row r="2185" spans="2:19">
      <c r="B2185" s="20" t="s">
        <v>3041</v>
      </c>
      <c r="C2185" s="28" t="s">
        <v>229</v>
      </c>
      <c r="D2185" s="19" t="s">
        <v>314</v>
      </c>
      <c r="E2185" s="134" t="str">
        <f>VLOOKUP(D2185,'pomocna tabulka'!$B$2:$D$12,3,0)</f>
        <v xml:space="preserve">Slovenská inovačná a energetická agentúra </v>
      </c>
      <c r="F2185" s="145" t="str">
        <f>+IFERROR(VLOOKUP(VALUE(MID($B2185,11,1)),'pomocna tabulka'!$F$2:$G$7,2,0),"")</f>
        <v>Predfinancovanie</v>
      </c>
      <c r="G2185" s="19" t="s">
        <v>315</v>
      </c>
      <c r="H2185" s="112">
        <v>119112.61</v>
      </c>
      <c r="I2185" s="19" t="s">
        <v>316</v>
      </c>
      <c r="J2185" s="88">
        <v>21019.87</v>
      </c>
      <c r="K2185" s="123"/>
      <c r="L2185" s="94">
        <v>0</v>
      </c>
      <c r="M2185" s="59">
        <f t="shared" si="64"/>
        <v>140132.48000000001</v>
      </c>
      <c r="N2185" s="87">
        <v>45981</v>
      </c>
      <c r="O2185" s="22" t="s">
        <v>955</v>
      </c>
    </row>
    <row r="2186" spans="2:19">
      <c r="B2186" s="20" t="s">
        <v>3042</v>
      </c>
      <c r="C2186" s="28" t="s">
        <v>3043</v>
      </c>
      <c r="D2186" s="19" t="s">
        <v>19</v>
      </c>
      <c r="E2186" s="134" t="str">
        <f>VLOOKUP(D2186,'pomocna tabulka'!$B$2:$D$12,3,0)</f>
        <v>Úrad vlády SR</v>
      </c>
      <c r="F2186" s="145" t="str">
        <f>+IFERROR(VLOOKUP(VALUE(MID($B2186,11,1)),'pomocna tabulka'!$F$2:$G$7,2,0),"")</f>
        <v>Zálohová platba</v>
      </c>
      <c r="G2186" s="19" t="s">
        <v>256</v>
      </c>
      <c r="H2186" s="112">
        <v>42500</v>
      </c>
      <c r="I2186" s="19" t="s">
        <v>21</v>
      </c>
      <c r="J2186" s="88">
        <v>7500</v>
      </c>
      <c r="K2186" s="19"/>
      <c r="L2186" s="94">
        <v>0</v>
      </c>
      <c r="M2186" s="59">
        <f t="shared" si="64"/>
        <v>50000</v>
      </c>
      <c r="N2186" s="87">
        <v>45981</v>
      </c>
      <c r="O2186" s="19" t="s">
        <v>955</v>
      </c>
    </row>
    <row r="2187" spans="2:19" ht="30.75" customHeight="1">
      <c r="B2187" s="16" t="s">
        <v>3044</v>
      </c>
      <c r="C2187" s="18" t="s">
        <v>103</v>
      </c>
      <c r="D2187" s="19" t="s">
        <v>29</v>
      </c>
      <c r="E2187" s="134" t="str">
        <f>VLOOKUP(D2187,'pomocna tabulka'!$B$2:$D$12,3,0)</f>
        <v>MIRRI SR</v>
      </c>
      <c r="F2187" s="142" t="str">
        <f>+IFERROR(VLOOKUP(VALUE(MID($B2187,11,1)),'pomocna tabulka'!$F$2:$G$7,2,0),"")</f>
        <v>Priebežná platba</v>
      </c>
      <c r="G2187" s="22" t="s">
        <v>256</v>
      </c>
      <c r="H2187" s="112">
        <v>665639.4</v>
      </c>
      <c r="I2187" s="19" t="s">
        <v>21</v>
      </c>
      <c r="J2187" s="45">
        <v>222091.4</v>
      </c>
      <c r="K2187" s="22" t="s">
        <v>1036</v>
      </c>
      <c r="L2187" s="86">
        <v>11434.71</v>
      </c>
      <c r="M2187" s="195">
        <f t="shared" ref="M2187:M2195" si="65">SUM(H2187+J2187+L2187)</f>
        <v>899165.51</v>
      </c>
      <c r="N2187" s="87">
        <v>45981</v>
      </c>
      <c r="O2187" s="148" t="s">
        <v>36</v>
      </c>
    </row>
    <row r="2188" spans="2:19" ht="27.75" customHeight="1">
      <c r="B2188" s="16" t="s">
        <v>3044</v>
      </c>
      <c r="C2188" s="18" t="s">
        <v>103</v>
      </c>
      <c r="D2188" s="19" t="s">
        <v>29</v>
      </c>
      <c r="E2188" s="134" t="str">
        <f>VLOOKUP(D2188,'pomocna tabulka'!$B$2:$D$12,3,0)</f>
        <v>MIRRI SR</v>
      </c>
      <c r="F2188" s="142" t="str">
        <f>+IFERROR(VLOOKUP(VALUE(MID($B2188,11,1)),'pomocna tabulka'!$F$2:$G$7,2,0),"")</f>
        <v>Priebežná platba</v>
      </c>
      <c r="G2188" s="22"/>
      <c r="H2188" s="112">
        <v>0</v>
      </c>
      <c r="I2188" s="19"/>
      <c r="J2188" s="45">
        <v>0</v>
      </c>
      <c r="K2188" s="22" t="s">
        <v>224</v>
      </c>
      <c r="L2188" s="86">
        <v>7700.16</v>
      </c>
      <c r="M2188" s="195">
        <f t="shared" si="65"/>
        <v>7700.16</v>
      </c>
      <c r="N2188" s="87">
        <v>45981</v>
      </c>
      <c r="O2188" s="148" t="s">
        <v>36</v>
      </c>
      <c r="Q2188" s="16"/>
      <c r="R2188" s="18"/>
      <c r="S2188" s="19"/>
    </row>
    <row r="2189" spans="2:19">
      <c r="B2189" s="16" t="s">
        <v>3045</v>
      </c>
      <c r="C2189" s="18" t="s">
        <v>3046</v>
      </c>
      <c r="D2189" s="19" t="s">
        <v>29</v>
      </c>
      <c r="E2189" s="134" t="str">
        <f>VLOOKUP(D2189,'pomocna tabulka'!$B$2:$D$12,3,0)</f>
        <v>MIRRI SR</v>
      </c>
      <c r="F2189" s="142" t="str">
        <f>+IFERROR(VLOOKUP(VALUE(MID($B2189,11,1)),'pomocna tabulka'!$F$2:$G$7,2,0),"")</f>
        <v>Predfinancovanie</v>
      </c>
      <c r="G2189" s="19" t="s">
        <v>30</v>
      </c>
      <c r="H2189" s="29">
        <v>9051.26</v>
      </c>
      <c r="I2189" s="19" t="s">
        <v>31</v>
      </c>
      <c r="J2189" s="29">
        <v>3063.44</v>
      </c>
      <c r="K2189" s="125"/>
      <c r="L2189" s="29">
        <v>0</v>
      </c>
      <c r="M2189" s="59">
        <f t="shared" si="65"/>
        <v>12114.7</v>
      </c>
      <c r="N2189" s="87">
        <v>45981</v>
      </c>
      <c r="O2189" s="19" t="s">
        <v>955</v>
      </c>
    </row>
    <row r="2190" spans="2:19">
      <c r="B2190" s="20" t="s">
        <v>3047</v>
      </c>
      <c r="C2190" s="28" t="s">
        <v>404</v>
      </c>
      <c r="D2190" s="22" t="s">
        <v>29</v>
      </c>
      <c r="E2190" s="144" t="str">
        <f>VLOOKUP(D2190,'pomocna tabulka'!$B$2:$D$12,3,0)</f>
        <v>MIRRI SR</v>
      </c>
      <c r="F2190" s="145" t="str">
        <f>+IFERROR(VLOOKUP(VALUE(MID($B2190,11,1)),'pomocna tabulka'!$F$2:$G$7,2,0),"")</f>
        <v>Predfinancovanie</v>
      </c>
      <c r="G2190" s="22" t="s">
        <v>30</v>
      </c>
      <c r="H2190" s="29">
        <v>95653.08</v>
      </c>
      <c r="I2190" s="22" t="s">
        <v>31</v>
      </c>
      <c r="J2190" s="112">
        <v>7877.31</v>
      </c>
      <c r="K2190" s="125"/>
      <c r="L2190" s="112">
        <v>0</v>
      </c>
      <c r="M2190" s="59">
        <f t="shared" si="65"/>
        <v>103530.39</v>
      </c>
      <c r="N2190" s="87">
        <v>45981</v>
      </c>
      <c r="O2190" s="22" t="s">
        <v>955</v>
      </c>
    </row>
    <row r="2191" spans="2:19">
      <c r="B2191" s="20" t="s">
        <v>3048</v>
      </c>
      <c r="C2191" s="28" t="s">
        <v>1112</v>
      </c>
      <c r="D2191" s="19" t="s">
        <v>19</v>
      </c>
      <c r="E2191" s="144" t="str">
        <f>VLOOKUP(D2191,'pomocna tabulka'!$B$2:$D$12,3,0)</f>
        <v>Úrad vlády SR</v>
      </c>
      <c r="F2191" s="145" t="str">
        <f>+IFERROR(VLOOKUP(VALUE(MID($B2191,11,1)),'pomocna tabulka'!$F$2:$G$7,2,0),"")</f>
        <v>Zálohová platba</v>
      </c>
      <c r="G2191" s="19" t="s">
        <v>256</v>
      </c>
      <c r="H2191" s="29">
        <v>25500</v>
      </c>
      <c r="I2191" s="19" t="s">
        <v>21</v>
      </c>
      <c r="J2191" s="112">
        <v>4500</v>
      </c>
      <c r="K2191" s="123"/>
      <c r="L2191" s="112">
        <v>0</v>
      </c>
      <c r="M2191" s="59">
        <f t="shared" si="65"/>
        <v>30000</v>
      </c>
      <c r="N2191" s="87">
        <v>45981</v>
      </c>
      <c r="O2191" s="22" t="s">
        <v>955</v>
      </c>
    </row>
    <row r="2192" spans="2:19">
      <c r="B2192" s="20" t="s">
        <v>3049</v>
      </c>
      <c r="C2192" s="28" t="s">
        <v>1159</v>
      </c>
      <c r="D2192" s="19" t="s">
        <v>19</v>
      </c>
      <c r="E2192" s="144" t="str">
        <f>VLOOKUP(D2192,'pomocna tabulka'!$B$2:$D$12,3,0)</f>
        <v>Úrad vlády SR</v>
      </c>
      <c r="F2192" s="145" t="str">
        <f>+IFERROR(VLOOKUP(VALUE(MID($B2192,11,1)),'pomocna tabulka'!$F$2:$G$7,2,0),"")</f>
        <v>Priebežná platba</v>
      </c>
      <c r="G2192" s="19" t="s">
        <v>256</v>
      </c>
      <c r="H2192" s="29">
        <v>8178.02</v>
      </c>
      <c r="I2192" s="19" t="s">
        <v>21</v>
      </c>
      <c r="J2192" s="112">
        <v>1443.18</v>
      </c>
      <c r="K2192" s="123"/>
      <c r="L2192" s="112">
        <v>0</v>
      </c>
      <c r="M2192" s="59">
        <f t="shared" si="65"/>
        <v>9621.2000000000007</v>
      </c>
      <c r="N2192" s="87">
        <v>45981</v>
      </c>
      <c r="O2192" s="22" t="s">
        <v>955</v>
      </c>
    </row>
    <row r="2193" spans="2:15">
      <c r="B2193" s="16" t="s">
        <v>3050</v>
      </c>
      <c r="C2193" s="18" t="s">
        <v>2231</v>
      </c>
      <c r="D2193" s="19" t="s">
        <v>29</v>
      </c>
      <c r="E2193" s="144" t="str">
        <f>VLOOKUP(D2193,'pomocna tabulka'!$B$2:$D$12,3,0)</f>
        <v>MIRRI SR</v>
      </c>
      <c r="F2193" s="145" t="str">
        <f>+IFERROR(VLOOKUP(VALUE(MID($B2193,11,1)),'pomocna tabulka'!$F$2:$G$7,2,0),"")</f>
        <v>Priebežná platba</v>
      </c>
      <c r="G2193" s="19" t="s">
        <v>30</v>
      </c>
      <c r="H2193" s="29">
        <v>24408.43</v>
      </c>
      <c r="I2193" s="19" t="s">
        <v>31</v>
      </c>
      <c r="J2193" s="88">
        <v>31730.97</v>
      </c>
      <c r="K2193" s="123"/>
      <c r="L2193" s="88">
        <v>0</v>
      </c>
      <c r="M2193" s="59">
        <f t="shared" si="65"/>
        <v>56139.4</v>
      </c>
      <c r="N2193" s="87">
        <v>45981</v>
      </c>
      <c r="O2193" s="22" t="s">
        <v>955</v>
      </c>
    </row>
    <row r="2194" spans="2:15">
      <c r="B2194" s="16" t="s">
        <v>3051</v>
      </c>
      <c r="C2194" s="18" t="s">
        <v>499</v>
      </c>
      <c r="D2194" s="19" t="s">
        <v>19</v>
      </c>
      <c r="E2194" s="144" t="str">
        <f>VLOOKUP(D2194,'pomocna tabulka'!$B$2:$D$12,3,0)</f>
        <v>Úrad vlády SR</v>
      </c>
      <c r="F2194" s="145" t="str">
        <f>+IFERROR(VLOOKUP(VALUE(MID($B2194,11,1)),'pomocna tabulka'!$F$2:$G$7,2,0),"")</f>
        <v>Zálohová platba</v>
      </c>
      <c r="G2194" s="19" t="s">
        <v>256</v>
      </c>
      <c r="H2194" s="29">
        <v>31450</v>
      </c>
      <c r="I2194" s="19" t="s">
        <v>21</v>
      </c>
      <c r="J2194" s="88">
        <v>5550</v>
      </c>
      <c r="K2194" s="123"/>
      <c r="L2194" s="88">
        <v>0</v>
      </c>
      <c r="M2194" s="59">
        <f t="shared" si="65"/>
        <v>37000</v>
      </c>
      <c r="N2194" s="87">
        <v>45981</v>
      </c>
      <c r="O2194" s="22" t="s">
        <v>955</v>
      </c>
    </row>
    <row r="2195" spans="2:15" ht="26.25">
      <c r="B2195" s="16" t="s">
        <v>3052</v>
      </c>
      <c r="C2195" s="18" t="s">
        <v>3053</v>
      </c>
      <c r="D2195" s="19" t="s">
        <v>29</v>
      </c>
      <c r="E2195" s="144" t="str">
        <f>VLOOKUP(D2195,'pomocna tabulka'!$B$2:$D$12,3,0)</f>
        <v>MIRRI SR</v>
      </c>
      <c r="F2195" s="145" t="str">
        <f>+IFERROR(VLOOKUP(VALUE(MID($B2195,11,1)),'pomocna tabulka'!$F$2:$G$7,2,0),"")</f>
        <v>Priebežná platba</v>
      </c>
      <c r="G2195" s="19" t="s">
        <v>30</v>
      </c>
      <c r="H2195" s="29">
        <v>55928.52</v>
      </c>
      <c r="I2195" s="19" t="s">
        <v>31</v>
      </c>
      <c r="J2195" s="88">
        <v>12260.61</v>
      </c>
      <c r="K2195" s="17" t="s">
        <v>982</v>
      </c>
      <c r="L2195" s="88">
        <v>5390.5</v>
      </c>
      <c r="M2195" s="195">
        <f t="shared" si="65"/>
        <v>73579.63</v>
      </c>
      <c r="N2195" s="87">
        <v>45981</v>
      </c>
      <c r="O2195" s="148" t="s">
        <v>36</v>
      </c>
    </row>
    <row r="2196" spans="2:15">
      <c r="B2196" s="16" t="s">
        <v>3054</v>
      </c>
      <c r="C2196" s="18" t="s">
        <v>93</v>
      </c>
      <c r="D2196" s="19" t="s">
        <v>29</v>
      </c>
      <c r="E2196" s="144" t="str">
        <f>VLOOKUP(D2196,'pomocna tabulka'!$B$2:$D$12,3,0)</f>
        <v>MIRRI SR</v>
      </c>
      <c r="F2196" s="145" t="str">
        <f>+IFERROR(VLOOKUP(VALUE(MID($B2196,11,1)),'pomocna tabulka'!$F$2:$G$7,2,0),"")</f>
        <v>Priebežná platba</v>
      </c>
      <c r="G2196" s="19" t="s">
        <v>30</v>
      </c>
      <c r="H2196" s="29">
        <v>302099.24</v>
      </c>
      <c r="I2196" s="19" t="s">
        <v>31</v>
      </c>
      <c r="J2196" s="88">
        <v>100786.15</v>
      </c>
      <c r="K2196" s="17" t="s">
        <v>982</v>
      </c>
      <c r="L2196" s="88">
        <v>29116.959999999999</v>
      </c>
      <c r="M2196" s="195">
        <f t="shared" ref="M2196:M2235" si="66">SUM(H2196+J2196+L2196)</f>
        <v>432002.35000000003</v>
      </c>
      <c r="N2196" s="87">
        <v>45981</v>
      </c>
      <c r="O2196" s="148" t="s">
        <v>36</v>
      </c>
    </row>
    <row r="2197" spans="2:15">
      <c r="B2197" s="16" t="s">
        <v>3055</v>
      </c>
      <c r="C2197" s="18" t="s">
        <v>3056</v>
      </c>
      <c r="D2197" s="19" t="s">
        <v>314</v>
      </c>
      <c r="E2197" s="144" t="str">
        <f>VLOOKUP(D2197,'pomocna tabulka'!$B$2:$D$12,3,0)</f>
        <v xml:space="preserve">Slovenská inovačná a energetická agentúra </v>
      </c>
      <c r="F2197" s="145" t="str">
        <f>+IFERROR(VLOOKUP(VALUE(MID($B2197,11,1)),'pomocna tabulka'!$F$2:$G$7,2,0),"")</f>
        <v>Predfinancovanie</v>
      </c>
      <c r="G2197" s="19" t="s">
        <v>315</v>
      </c>
      <c r="H2197" s="29">
        <v>381039.39</v>
      </c>
      <c r="I2197" s="19" t="s">
        <v>316</v>
      </c>
      <c r="J2197" s="88">
        <v>67242.240000000005</v>
      </c>
      <c r="K2197" s="17"/>
      <c r="L2197" s="88">
        <v>0</v>
      </c>
      <c r="M2197" s="59">
        <f t="shared" si="66"/>
        <v>448281.63</v>
      </c>
      <c r="N2197" s="87">
        <v>45981</v>
      </c>
      <c r="O2197" s="22" t="s">
        <v>955</v>
      </c>
    </row>
    <row r="2198" spans="2:15">
      <c r="B2198" s="16" t="s">
        <v>3057</v>
      </c>
      <c r="C2198" s="18" t="s">
        <v>3029</v>
      </c>
      <c r="D2198" s="19" t="s">
        <v>29</v>
      </c>
      <c r="E2198" s="144" t="str">
        <f>VLOOKUP(D2198,'pomocna tabulka'!$B$2:$D$12,3,0)</f>
        <v>MIRRI SR</v>
      </c>
      <c r="F2198" s="145" t="str">
        <f>+IFERROR(VLOOKUP(VALUE(MID($B2198,11,1)),'pomocna tabulka'!$F$2:$G$7,2,0),"")</f>
        <v>Predfinancovanie</v>
      </c>
      <c r="G2198" s="19" t="s">
        <v>30</v>
      </c>
      <c r="H2198" s="29">
        <v>773.08</v>
      </c>
      <c r="I2198" s="19" t="s">
        <v>31</v>
      </c>
      <c r="J2198" s="88">
        <v>63.66</v>
      </c>
      <c r="K2198" s="17"/>
      <c r="L2198" s="88">
        <v>0</v>
      </c>
      <c r="M2198" s="59">
        <f t="shared" si="66"/>
        <v>836.74</v>
      </c>
      <c r="N2198" s="87">
        <v>45981</v>
      </c>
      <c r="O2198" s="22" t="s">
        <v>955</v>
      </c>
    </row>
    <row r="2199" spans="2:15">
      <c r="B2199" s="16" t="s">
        <v>3058</v>
      </c>
      <c r="C2199" s="18" t="s">
        <v>3059</v>
      </c>
      <c r="D2199" s="19" t="s">
        <v>19</v>
      </c>
      <c r="E2199" s="144" t="str">
        <f>VLOOKUP(D2199,'pomocna tabulka'!$B$2:$D$12,3,0)</f>
        <v>Úrad vlády SR</v>
      </c>
      <c r="F2199" s="145" t="str">
        <f>+IFERROR(VLOOKUP(VALUE(MID($B2199,11,1)),'pomocna tabulka'!$F$2:$G$7,2,0),"")</f>
        <v>Zálohová platba</v>
      </c>
      <c r="G2199" s="19" t="s">
        <v>256</v>
      </c>
      <c r="H2199" s="29">
        <v>28191.87</v>
      </c>
      <c r="I2199" s="19" t="s">
        <v>21</v>
      </c>
      <c r="J2199" s="88">
        <v>4975.04</v>
      </c>
      <c r="K2199" s="17"/>
      <c r="L2199" s="88">
        <v>0</v>
      </c>
      <c r="M2199" s="59">
        <f t="shared" si="66"/>
        <v>33166.909999999996</v>
      </c>
      <c r="N2199" s="87">
        <v>45981</v>
      </c>
      <c r="O2199" s="22" t="s">
        <v>955</v>
      </c>
    </row>
    <row r="2200" spans="2:15">
      <c r="B2200" s="16" t="s">
        <v>3060</v>
      </c>
      <c r="C2200" s="18" t="s">
        <v>3061</v>
      </c>
      <c r="D2200" s="19" t="s">
        <v>29</v>
      </c>
      <c r="E2200" s="144" t="str">
        <f>VLOOKUP(D2200,'pomocna tabulka'!$B$2:$D$12,3,0)</f>
        <v>MIRRI SR</v>
      </c>
      <c r="F2200" s="145" t="str">
        <f>+IFERROR(VLOOKUP(VALUE(MID($B2200,11,1)),'pomocna tabulka'!$F$2:$G$7,2,0),"")</f>
        <v>Zálohová platba</v>
      </c>
      <c r="G2200" s="19" t="s">
        <v>30</v>
      </c>
      <c r="H2200" s="29">
        <v>21926.23</v>
      </c>
      <c r="I2200" s="19" t="s">
        <v>31</v>
      </c>
      <c r="J2200" s="88">
        <v>1805.69</v>
      </c>
      <c r="K2200" s="17"/>
      <c r="L2200" s="88">
        <v>0</v>
      </c>
      <c r="M2200" s="59">
        <f t="shared" si="66"/>
        <v>23731.919999999998</v>
      </c>
      <c r="N2200" s="87">
        <v>45981</v>
      </c>
      <c r="O2200" s="22" t="s">
        <v>955</v>
      </c>
    </row>
    <row r="2201" spans="2:15">
      <c r="B2201" s="16" t="s">
        <v>3062</v>
      </c>
      <c r="C2201" s="18" t="s">
        <v>303</v>
      </c>
      <c r="D2201" s="19" t="s">
        <v>19</v>
      </c>
      <c r="E2201" s="144" t="str">
        <f>VLOOKUP(D2201,'pomocna tabulka'!$B$2:$D$12,3,0)</f>
        <v>Úrad vlády SR</v>
      </c>
      <c r="F2201" s="145" t="str">
        <f>+IFERROR(VLOOKUP(VALUE(MID($B2201,11,1)),'pomocna tabulka'!$F$2:$G$7,2,0),"")</f>
        <v>Priebežná platba</v>
      </c>
      <c r="G2201" s="19" t="s">
        <v>256</v>
      </c>
      <c r="H2201" s="29">
        <v>14709.98</v>
      </c>
      <c r="I2201" s="19" t="s">
        <v>21</v>
      </c>
      <c r="J2201" s="88">
        <v>2595.88</v>
      </c>
      <c r="K2201" s="17"/>
      <c r="L2201" s="88">
        <v>0</v>
      </c>
      <c r="M2201" s="59">
        <f t="shared" si="66"/>
        <v>17305.86</v>
      </c>
      <c r="N2201" s="87">
        <v>45981</v>
      </c>
      <c r="O2201" s="22" t="s">
        <v>955</v>
      </c>
    </row>
    <row r="2202" spans="2:15">
      <c r="B2202" s="16" t="s">
        <v>3063</v>
      </c>
      <c r="C2202" s="18" t="s">
        <v>1735</v>
      </c>
      <c r="D2202" s="19" t="s">
        <v>19</v>
      </c>
      <c r="E2202" s="144" t="str">
        <f>VLOOKUP(D2202,'pomocna tabulka'!$B$2:$D$12,3,0)</f>
        <v>Úrad vlády SR</v>
      </c>
      <c r="F2202" s="145" t="str">
        <f>+IFERROR(VLOOKUP(VALUE(MID($B2202,11,1)),'pomocna tabulka'!$F$2:$G$7,2,0),"")</f>
        <v>Zálohová platba</v>
      </c>
      <c r="G2202" s="19" t="s">
        <v>256</v>
      </c>
      <c r="H2202" s="29">
        <v>113050</v>
      </c>
      <c r="I2202" s="19" t="s">
        <v>21</v>
      </c>
      <c r="J2202" s="88">
        <v>19950</v>
      </c>
      <c r="K2202" s="123"/>
      <c r="L2202" s="88">
        <v>0</v>
      </c>
      <c r="M2202" s="59">
        <f t="shared" si="66"/>
        <v>133000</v>
      </c>
      <c r="N2202" s="87">
        <v>45982</v>
      </c>
      <c r="O2202" s="22" t="s">
        <v>955</v>
      </c>
    </row>
    <row r="2203" spans="2:15">
      <c r="B2203" s="16" t="s">
        <v>3064</v>
      </c>
      <c r="C2203" s="18" t="s">
        <v>1539</v>
      </c>
      <c r="D2203" s="19" t="s">
        <v>19</v>
      </c>
      <c r="E2203" s="144" t="str">
        <f>VLOOKUP(D2203,'pomocna tabulka'!$B$2:$D$12,3,0)</f>
        <v>Úrad vlády SR</v>
      </c>
      <c r="F2203" s="145" t="str">
        <f>+IFERROR(VLOOKUP(VALUE(MID($B2203,11,1)),'pomocna tabulka'!$F$2:$G$7,2,0),"")</f>
        <v>Zálohová platba</v>
      </c>
      <c r="G2203" s="19" t="s">
        <v>256</v>
      </c>
      <c r="H2203" s="29">
        <v>35331.870000000003</v>
      </c>
      <c r="I2203" s="19" t="s">
        <v>21</v>
      </c>
      <c r="J2203" s="88">
        <v>6235.04</v>
      </c>
      <c r="K2203" s="123"/>
      <c r="L2203" s="88">
        <v>0</v>
      </c>
      <c r="M2203" s="59">
        <f t="shared" si="66"/>
        <v>41566.910000000003</v>
      </c>
      <c r="N2203" s="87">
        <v>45982</v>
      </c>
      <c r="O2203" s="22" t="s">
        <v>955</v>
      </c>
    </row>
    <row r="2204" spans="2:15">
      <c r="B2204" s="16" t="s">
        <v>3065</v>
      </c>
      <c r="C2204" s="18" t="s">
        <v>430</v>
      </c>
      <c r="D2204" s="19" t="s">
        <v>19</v>
      </c>
      <c r="E2204" s="144" t="str">
        <f>VLOOKUP(D2204,'pomocna tabulka'!$B$2:$D$12,3,0)</f>
        <v>Úrad vlády SR</v>
      </c>
      <c r="F2204" s="145" t="str">
        <f>+IFERROR(VLOOKUP(VALUE(MID($B2204,11,1)),'pomocna tabulka'!$F$2:$G$7,2,0),"")</f>
        <v>Priebežná platba</v>
      </c>
      <c r="G2204" s="19" t="s">
        <v>256</v>
      </c>
      <c r="H2204" s="29">
        <v>14457.34</v>
      </c>
      <c r="I2204" s="19" t="s">
        <v>21</v>
      </c>
      <c r="J2204" s="88">
        <v>2551.3000000000002</v>
      </c>
      <c r="K2204" s="123"/>
      <c r="L2204" s="88">
        <v>0</v>
      </c>
      <c r="M2204" s="59">
        <f t="shared" si="66"/>
        <v>17008.64</v>
      </c>
      <c r="N2204" s="87">
        <v>45982</v>
      </c>
      <c r="O2204" s="22" t="s">
        <v>955</v>
      </c>
    </row>
    <row r="2205" spans="2:15">
      <c r="B2205" s="16" t="s">
        <v>3066</v>
      </c>
      <c r="C2205" s="18" t="s">
        <v>608</v>
      </c>
      <c r="D2205" s="19" t="s">
        <v>19</v>
      </c>
      <c r="E2205" s="144" t="str">
        <f>VLOOKUP(D2205,'pomocna tabulka'!$B$2:$D$12,3,0)</f>
        <v>Úrad vlády SR</v>
      </c>
      <c r="F2205" s="145" t="str">
        <f>+IFERROR(VLOOKUP(VALUE(MID($B2205,11,1)),'pomocna tabulka'!$F$2:$G$7,2,0),"")</f>
        <v>Priebežná platba</v>
      </c>
      <c r="G2205" s="19" t="s">
        <v>256</v>
      </c>
      <c r="H2205" s="29">
        <v>7224.21</v>
      </c>
      <c r="I2205" s="19" t="s">
        <v>21</v>
      </c>
      <c r="J2205" s="88">
        <v>1274.8599999999999</v>
      </c>
      <c r="K2205" s="123"/>
      <c r="L2205" s="88">
        <v>0</v>
      </c>
      <c r="M2205" s="59">
        <f t="shared" si="66"/>
        <v>8499.07</v>
      </c>
      <c r="N2205" s="87">
        <v>45982</v>
      </c>
      <c r="O2205" s="22" t="s">
        <v>955</v>
      </c>
    </row>
    <row r="2206" spans="2:15">
      <c r="B2206" s="16" t="s">
        <v>3067</v>
      </c>
      <c r="C2206" s="18" t="s">
        <v>229</v>
      </c>
      <c r="D2206" s="19" t="s">
        <v>314</v>
      </c>
      <c r="E2206" s="144" t="str">
        <f>VLOOKUP(D2206,'pomocna tabulka'!$B$2:$D$12,3,0)</f>
        <v xml:space="preserve">Slovenská inovačná a energetická agentúra </v>
      </c>
      <c r="F2206" s="145" t="str">
        <f>+IFERROR(VLOOKUP(VALUE(MID($B2206,11,1)),'pomocna tabulka'!$F$2:$G$7,2,0),"")</f>
        <v>Priebežná platba</v>
      </c>
      <c r="G2206" s="19" t="s">
        <v>315</v>
      </c>
      <c r="H2206" s="29">
        <v>9822.6</v>
      </c>
      <c r="I2206" s="19" t="s">
        <v>316</v>
      </c>
      <c r="J2206" s="88">
        <v>1733.4</v>
      </c>
      <c r="K2206" s="123"/>
      <c r="L2206" s="88">
        <v>0</v>
      </c>
      <c r="M2206" s="59">
        <f t="shared" si="66"/>
        <v>11556</v>
      </c>
      <c r="N2206" s="87">
        <v>45982</v>
      </c>
      <c r="O2206" s="22" t="s">
        <v>955</v>
      </c>
    </row>
    <row r="2207" spans="2:15">
      <c r="B2207" s="16" t="s">
        <v>3068</v>
      </c>
      <c r="C2207" s="18" t="s">
        <v>608</v>
      </c>
      <c r="D2207" s="19" t="s">
        <v>19</v>
      </c>
      <c r="E2207" s="144" t="str">
        <f>VLOOKUP(D2207,'pomocna tabulka'!$B$2:$D$12,3,0)</f>
        <v>Úrad vlády SR</v>
      </c>
      <c r="F2207" s="145" t="str">
        <f>+IFERROR(VLOOKUP(VALUE(MID($B2207,11,1)),'pomocna tabulka'!$F$2:$G$7,2,0),"")</f>
        <v>Priebežná platba</v>
      </c>
      <c r="G2207" s="19" t="s">
        <v>256</v>
      </c>
      <c r="H2207" s="29">
        <v>6639.91</v>
      </c>
      <c r="I2207" s="19" t="s">
        <v>21</v>
      </c>
      <c r="J2207" s="88">
        <v>1171.75</v>
      </c>
      <c r="K2207" s="123"/>
      <c r="L2207" s="88">
        <v>0</v>
      </c>
      <c r="M2207" s="59">
        <f t="shared" si="66"/>
        <v>7811.66</v>
      </c>
      <c r="N2207" s="87">
        <v>45981</v>
      </c>
      <c r="O2207" s="22" t="s">
        <v>955</v>
      </c>
    </row>
    <row r="2208" spans="2:15">
      <c r="B2208" s="16" t="s">
        <v>3069</v>
      </c>
      <c r="C2208" s="18" t="s">
        <v>3070</v>
      </c>
      <c r="D2208" s="19" t="s">
        <v>29</v>
      </c>
      <c r="E2208" s="144" t="str">
        <f>VLOOKUP(D2208,'pomocna tabulka'!$B$2:$D$12,3,0)</f>
        <v>MIRRI SR</v>
      </c>
      <c r="F2208" s="145" t="str">
        <f>+IFERROR(VLOOKUP(VALUE(MID($B2208,11,1)),'pomocna tabulka'!$F$2:$G$7,2,0),"")</f>
        <v>Zálohová platba</v>
      </c>
      <c r="G2208" s="19" t="s">
        <v>30</v>
      </c>
      <c r="H2208" s="29">
        <v>83152.17</v>
      </c>
      <c r="I2208" s="19" t="s">
        <v>31</v>
      </c>
      <c r="J2208" s="88">
        <v>6847.83</v>
      </c>
      <c r="K2208" s="123"/>
      <c r="L2208" s="88">
        <v>0</v>
      </c>
      <c r="M2208" s="59">
        <f t="shared" si="66"/>
        <v>90000</v>
      </c>
      <c r="N2208" s="87">
        <v>45982</v>
      </c>
      <c r="O2208" s="22" t="s">
        <v>955</v>
      </c>
    </row>
    <row r="2209" spans="2:15">
      <c r="B2209" s="16" t="s">
        <v>3071</v>
      </c>
      <c r="C2209" s="18" t="s">
        <v>3072</v>
      </c>
      <c r="D2209" s="19" t="s">
        <v>314</v>
      </c>
      <c r="E2209" s="144" t="str">
        <f>VLOOKUP(D2209,'pomocna tabulka'!$B$2:$D$12,3,0)</f>
        <v xml:space="preserve">Slovenská inovačná a energetická agentúra </v>
      </c>
      <c r="F2209" s="145" t="str">
        <f>+IFERROR(VLOOKUP(VALUE(MID($B2209,11,1)),'pomocna tabulka'!$F$2:$G$7,2,0),"")</f>
        <v>Priebežná platba</v>
      </c>
      <c r="G2209" s="19" t="s">
        <v>315</v>
      </c>
      <c r="H2209" s="29">
        <v>33859.24</v>
      </c>
      <c r="I2209" s="19" t="s">
        <v>316</v>
      </c>
      <c r="J2209" s="88">
        <v>50788.87</v>
      </c>
      <c r="K2209" s="123"/>
      <c r="L2209" s="88">
        <v>0</v>
      </c>
      <c r="M2209" s="59">
        <f t="shared" si="66"/>
        <v>84648.11</v>
      </c>
      <c r="N2209" s="87">
        <v>45982</v>
      </c>
      <c r="O2209" s="22" t="s">
        <v>955</v>
      </c>
    </row>
    <row r="2210" spans="2:15">
      <c r="B2210" s="16" t="s">
        <v>3073</v>
      </c>
      <c r="C2210" s="18" t="s">
        <v>1303</v>
      </c>
      <c r="D2210" s="19" t="s">
        <v>19</v>
      </c>
      <c r="E2210" s="144" t="str">
        <f>VLOOKUP(D2210,'pomocna tabulka'!$B$2:$D$12,3,0)</f>
        <v>Úrad vlády SR</v>
      </c>
      <c r="F2210" s="145" t="str">
        <f>+IFERROR(VLOOKUP(VALUE(MID($B2210,11,1)),'pomocna tabulka'!$F$2:$G$7,2,0),"")</f>
        <v>Zálohová platba</v>
      </c>
      <c r="G2210" s="19" t="s">
        <v>256</v>
      </c>
      <c r="H2210" s="29">
        <v>17000</v>
      </c>
      <c r="I2210" s="19" t="s">
        <v>21</v>
      </c>
      <c r="J2210" s="88">
        <v>3000</v>
      </c>
      <c r="K2210" s="123"/>
      <c r="L2210" s="88">
        <v>0</v>
      </c>
      <c r="M2210" s="59">
        <f t="shared" si="66"/>
        <v>20000</v>
      </c>
      <c r="N2210" s="87">
        <v>45982</v>
      </c>
      <c r="O2210" s="22" t="s">
        <v>955</v>
      </c>
    </row>
    <row r="2211" spans="2:15">
      <c r="B2211" s="16" t="s">
        <v>3074</v>
      </c>
      <c r="C2211" s="18" t="s">
        <v>3075</v>
      </c>
      <c r="D2211" s="19" t="s">
        <v>314</v>
      </c>
      <c r="E2211" s="144" t="str">
        <f>VLOOKUP(D2211,'pomocna tabulka'!$B$2:$D$12,3,0)</f>
        <v xml:space="preserve">Slovenská inovačná a energetická agentúra </v>
      </c>
      <c r="F2211" s="145" t="str">
        <f>+IFERROR(VLOOKUP(VALUE(MID($B2211,11,1)),'pomocna tabulka'!$F$2:$G$7,2,0),"")</f>
        <v>Predfinancovanie</v>
      </c>
      <c r="G2211" s="19" t="s">
        <v>315</v>
      </c>
      <c r="H2211" s="29">
        <v>111425.1</v>
      </c>
      <c r="I2211" s="19" t="s">
        <v>316</v>
      </c>
      <c r="J2211" s="88">
        <v>19663.25</v>
      </c>
      <c r="K2211" s="123"/>
      <c r="L2211" s="88">
        <v>0</v>
      </c>
      <c r="M2211" s="59">
        <f t="shared" si="66"/>
        <v>131088.35</v>
      </c>
      <c r="N2211" s="87">
        <v>45982</v>
      </c>
      <c r="O2211" s="22" t="s">
        <v>955</v>
      </c>
    </row>
    <row r="2212" spans="2:15">
      <c r="B2212" s="16" t="s">
        <v>3076</v>
      </c>
      <c r="C2212" s="18" t="s">
        <v>1307</v>
      </c>
      <c r="D2212" s="19" t="s">
        <v>19</v>
      </c>
      <c r="E2212" s="144" t="str">
        <f>VLOOKUP(D2212,'pomocna tabulka'!$B$2:$D$12,3,0)</f>
        <v>Úrad vlády SR</v>
      </c>
      <c r="F2212" s="145" t="str">
        <f>+IFERROR(VLOOKUP(VALUE(MID($B2212,11,1)),'pomocna tabulka'!$F$2:$G$7,2,0),"")</f>
        <v>Zálohová platba</v>
      </c>
      <c r="G2212" s="19" t="s">
        <v>256</v>
      </c>
      <c r="H2212" s="29">
        <v>51000</v>
      </c>
      <c r="I2212" s="19" t="s">
        <v>21</v>
      </c>
      <c r="J2212" s="88">
        <v>9000</v>
      </c>
      <c r="K2212" s="123"/>
      <c r="L2212" s="88">
        <v>0</v>
      </c>
      <c r="M2212" s="59">
        <f t="shared" si="66"/>
        <v>60000</v>
      </c>
      <c r="N2212" s="87">
        <v>45982</v>
      </c>
      <c r="O2212" s="22" t="s">
        <v>955</v>
      </c>
    </row>
    <row r="2213" spans="2:15">
      <c r="B2213" s="16" t="s">
        <v>3077</v>
      </c>
      <c r="C2213" s="18" t="s">
        <v>608</v>
      </c>
      <c r="D2213" s="19" t="s">
        <v>19</v>
      </c>
      <c r="E2213" s="144" t="str">
        <f>VLOOKUP(D2213,'pomocna tabulka'!$B$2:$D$12,3,0)</f>
        <v>Úrad vlády SR</v>
      </c>
      <c r="F2213" s="145" t="str">
        <f>+IFERROR(VLOOKUP(VALUE(MID($B2213,11,1)),'pomocna tabulka'!$F$2:$G$7,2,0),"")</f>
        <v>Priebežná platba</v>
      </c>
      <c r="G2213" s="19" t="s">
        <v>256</v>
      </c>
      <c r="H2213" s="29">
        <v>14069.76</v>
      </c>
      <c r="I2213" s="19" t="s">
        <v>21</v>
      </c>
      <c r="J2213" s="88">
        <v>2482.9</v>
      </c>
      <c r="K2213" s="123"/>
      <c r="L2213" s="88">
        <v>0</v>
      </c>
      <c r="M2213" s="59">
        <f t="shared" si="66"/>
        <v>16552.66</v>
      </c>
      <c r="N2213" s="87">
        <v>45982</v>
      </c>
      <c r="O2213" s="22" t="s">
        <v>955</v>
      </c>
    </row>
    <row r="2214" spans="2:15">
      <c r="B2214" s="16" t="s">
        <v>3078</v>
      </c>
      <c r="C2214" s="18" t="s">
        <v>608</v>
      </c>
      <c r="D2214" s="19" t="s">
        <v>19</v>
      </c>
      <c r="E2214" s="144" t="str">
        <f>VLOOKUP(D2214,'pomocna tabulka'!$B$2:$D$12,3,0)</f>
        <v>Úrad vlády SR</v>
      </c>
      <c r="F2214" s="145" t="str">
        <f>+IFERROR(VLOOKUP(VALUE(MID($B2214,11,1)),'pomocna tabulka'!$F$2:$G$7,2,0),"")</f>
        <v>Priebežná platba</v>
      </c>
      <c r="G2214" s="19" t="s">
        <v>256</v>
      </c>
      <c r="H2214" s="29">
        <v>6047.96</v>
      </c>
      <c r="I2214" s="19" t="s">
        <v>21</v>
      </c>
      <c r="J2214" s="88">
        <v>1067.29</v>
      </c>
      <c r="K2214" s="123"/>
      <c r="L2214" s="88">
        <v>0</v>
      </c>
      <c r="M2214" s="59">
        <f t="shared" si="66"/>
        <v>7115.25</v>
      </c>
      <c r="N2214" s="87">
        <v>45982</v>
      </c>
      <c r="O2214" s="22" t="s">
        <v>955</v>
      </c>
    </row>
    <row r="2215" spans="2:15">
      <c r="B2215" s="16" t="s">
        <v>3079</v>
      </c>
      <c r="C2215" s="18" t="s">
        <v>3080</v>
      </c>
      <c r="D2215" s="19" t="s">
        <v>29</v>
      </c>
      <c r="E2215" s="134" t="str">
        <f>VLOOKUP(D2215,'pomocna tabulka'!$B$2:$D$12,3,0)</f>
        <v>MIRRI SR</v>
      </c>
      <c r="F2215" s="142" t="str">
        <f>+IFERROR(VLOOKUP(VALUE(MID($B2215,11,1)),'pomocna tabulka'!$F$2:$G$7,2,0),"")</f>
        <v>Zálohová platba</v>
      </c>
      <c r="G2215" s="19" t="s">
        <v>30</v>
      </c>
      <c r="H2215" s="29">
        <v>232042.59</v>
      </c>
      <c r="I2215" s="19" t="s">
        <v>31</v>
      </c>
      <c r="J2215" s="88">
        <v>19109.39</v>
      </c>
      <c r="K2215" s="123"/>
      <c r="L2215" s="88">
        <v>0</v>
      </c>
      <c r="M2215" s="59">
        <f t="shared" si="66"/>
        <v>251151.97999999998</v>
      </c>
      <c r="N2215" s="87">
        <v>45982</v>
      </c>
      <c r="O2215" s="22" t="s">
        <v>955</v>
      </c>
    </row>
    <row r="2216" spans="2:15">
      <c r="B2216" s="16" t="s">
        <v>3081</v>
      </c>
      <c r="C2216" s="18" t="s">
        <v>3075</v>
      </c>
      <c r="D2216" s="19" t="s">
        <v>314</v>
      </c>
      <c r="E2216" s="134" t="str">
        <f>VLOOKUP(D2216,'pomocna tabulka'!$B$2:$D$12,3,0)</f>
        <v xml:space="preserve">Slovenská inovačná a energetická agentúra </v>
      </c>
      <c r="F2216" s="142" t="str">
        <f>+IFERROR(VLOOKUP(VALUE(MID($B2216,11,1)),'pomocna tabulka'!$F$2:$G$7,2,0),"")</f>
        <v>Priebežná platba</v>
      </c>
      <c r="G2216" s="19" t="s">
        <v>315</v>
      </c>
      <c r="H2216" s="29">
        <v>836.4</v>
      </c>
      <c r="I2216" s="19" t="s">
        <v>316</v>
      </c>
      <c r="J2216" s="88">
        <v>147.6</v>
      </c>
      <c r="K2216" s="123"/>
      <c r="L2216" s="88">
        <v>0</v>
      </c>
      <c r="M2216" s="59">
        <f t="shared" si="66"/>
        <v>984</v>
      </c>
      <c r="N2216" s="87">
        <v>45982</v>
      </c>
      <c r="O2216" s="22" t="s">
        <v>955</v>
      </c>
    </row>
    <row r="2217" spans="2:15">
      <c r="B2217" s="16" t="s">
        <v>3082</v>
      </c>
      <c r="C2217" s="18" t="s">
        <v>895</v>
      </c>
      <c r="D2217" s="19" t="s">
        <v>19</v>
      </c>
      <c r="E2217" s="134" t="str">
        <f>VLOOKUP(D2217,'pomocna tabulka'!$B$2:$D$12,3,0)</f>
        <v>Úrad vlády SR</v>
      </c>
      <c r="F2217" s="142" t="str">
        <f>+IFERROR(VLOOKUP(VALUE(MID($B2217,11,1)),'pomocna tabulka'!$F$2:$G$7,2,0),"")</f>
        <v>Priebežná platba</v>
      </c>
      <c r="G2217" s="19" t="s">
        <v>256</v>
      </c>
      <c r="H2217" s="29">
        <v>4871.7700000000004</v>
      </c>
      <c r="I2217" s="19" t="s">
        <v>21</v>
      </c>
      <c r="J2217" s="88">
        <v>859.72</v>
      </c>
      <c r="K2217" s="123"/>
      <c r="L2217" s="88">
        <v>0</v>
      </c>
      <c r="M2217" s="59">
        <f t="shared" si="66"/>
        <v>5731.4900000000007</v>
      </c>
      <c r="N2217" s="87">
        <v>45982</v>
      </c>
      <c r="O2217" s="22" t="s">
        <v>955</v>
      </c>
    </row>
    <row r="2218" spans="2:15">
      <c r="B2218" s="16" t="s">
        <v>3083</v>
      </c>
      <c r="C2218" s="18" t="s">
        <v>3084</v>
      </c>
      <c r="D2218" s="19" t="s">
        <v>29</v>
      </c>
      <c r="E2218" s="134" t="str">
        <f>VLOOKUP(D2218,'pomocna tabulka'!$B$2:$D$12,3,0)</f>
        <v>MIRRI SR</v>
      </c>
      <c r="F2218" s="142" t="str">
        <f>+IFERROR(VLOOKUP(VALUE(MID($B2218,11,1)),'pomocna tabulka'!$F$2:$G$7,2,0),"")</f>
        <v>Predfinancovanie</v>
      </c>
      <c r="G2218" s="19" t="s">
        <v>30</v>
      </c>
      <c r="H2218" s="29">
        <v>279662.01</v>
      </c>
      <c r="I2218" s="19" t="s">
        <v>31</v>
      </c>
      <c r="J2218" s="88">
        <v>23030.99</v>
      </c>
      <c r="K2218" s="123"/>
      <c r="L2218" s="88">
        <v>0</v>
      </c>
      <c r="M2218" s="59">
        <f t="shared" si="66"/>
        <v>302693</v>
      </c>
      <c r="N2218" s="87">
        <v>45982</v>
      </c>
      <c r="O2218" s="22" t="s">
        <v>955</v>
      </c>
    </row>
    <row r="2219" spans="2:15">
      <c r="B2219" s="16" t="s">
        <v>3085</v>
      </c>
      <c r="C2219" s="18" t="s">
        <v>3086</v>
      </c>
      <c r="D2219" s="19" t="s">
        <v>19</v>
      </c>
      <c r="E2219" s="134" t="str">
        <f>VLOOKUP(D2219,'pomocna tabulka'!$B$2:$D$12,3,0)</f>
        <v>Úrad vlády SR</v>
      </c>
      <c r="F2219" s="142" t="str">
        <f>+IFERROR(VLOOKUP(VALUE(MID($B2219,11,1)),'pomocna tabulka'!$F$2:$G$7,2,0),"")</f>
        <v>Zálohová platba</v>
      </c>
      <c r="G2219" s="19" t="s">
        <v>256</v>
      </c>
      <c r="H2219" s="29">
        <v>17000</v>
      </c>
      <c r="I2219" s="19" t="s">
        <v>21</v>
      </c>
      <c r="J2219" s="88">
        <v>3000</v>
      </c>
      <c r="K2219" s="123"/>
      <c r="L2219" s="88">
        <v>0</v>
      </c>
      <c r="M2219" s="59">
        <f t="shared" si="66"/>
        <v>20000</v>
      </c>
      <c r="N2219" s="87">
        <v>45982</v>
      </c>
      <c r="O2219" s="22" t="s">
        <v>955</v>
      </c>
    </row>
    <row r="2220" spans="2:15">
      <c r="B2220" s="16" t="s">
        <v>3087</v>
      </c>
      <c r="C2220" s="18" t="s">
        <v>281</v>
      </c>
      <c r="D2220" s="19" t="s">
        <v>19</v>
      </c>
      <c r="E2220" s="134" t="str">
        <f>VLOOKUP(D2220,'pomocna tabulka'!$B$2:$D$12,3,0)</f>
        <v>Úrad vlády SR</v>
      </c>
      <c r="F2220" s="142" t="str">
        <f>+IFERROR(VLOOKUP(VALUE(MID($B2220,11,1)),'pomocna tabulka'!$F$2:$G$7,2,0),"")</f>
        <v>Priebežná platba</v>
      </c>
      <c r="G2220" s="19" t="s">
        <v>256</v>
      </c>
      <c r="H2220" s="29">
        <v>4903.28</v>
      </c>
      <c r="I2220" s="19" t="s">
        <v>21</v>
      </c>
      <c r="J2220" s="88">
        <v>865.28</v>
      </c>
      <c r="K2220" s="123"/>
      <c r="L2220" s="88">
        <v>0</v>
      </c>
      <c r="M2220" s="59">
        <f t="shared" si="66"/>
        <v>5768.5599999999995</v>
      </c>
      <c r="N2220" s="87">
        <v>45982</v>
      </c>
      <c r="O2220" s="22" t="s">
        <v>955</v>
      </c>
    </row>
    <row r="2221" spans="2:15">
      <c r="B2221" s="16" t="s">
        <v>3088</v>
      </c>
      <c r="C2221" s="18" t="s">
        <v>3089</v>
      </c>
      <c r="D2221" s="19" t="s">
        <v>19</v>
      </c>
      <c r="E2221" s="134" t="str">
        <f>VLOOKUP(D2221,'pomocna tabulka'!$B$2:$D$12,3,0)</f>
        <v>Úrad vlády SR</v>
      </c>
      <c r="F2221" s="142" t="str">
        <f>+IFERROR(VLOOKUP(VALUE(MID($B2221,11,1)),'pomocna tabulka'!$F$2:$G$7,2,0),"")</f>
        <v>Zálohová platba</v>
      </c>
      <c r="G2221" s="19" t="s">
        <v>256</v>
      </c>
      <c r="H2221" s="29">
        <v>34000</v>
      </c>
      <c r="I2221" s="19" t="s">
        <v>21</v>
      </c>
      <c r="J2221" s="88">
        <v>6000</v>
      </c>
      <c r="K2221" s="123"/>
      <c r="L2221" s="88">
        <v>0</v>
      </c>
      <c r="M2221" s="59">
        <f t="shared" si="66"/>
        <v>40000</v>
      </c>
      <c r="N2221" s="87">
        <v>45982</v>
      </c>
      <c r="O2221" s="22" t="s">
        <v>955</v>
      </c>
    </row>
    <row r="2222" spans="2:15">
      <c r="B2222" s="16" t="s">
        <v>3090</v>
      </c>
      <c r="C2222" s="18" t="s">
        <v>440</v>
      </c>
      <c r="D2222" s="19" t="s">
        <v>19</v>
      </c>
      <c r="E2222" s="134" t="str">
        <f>VLOOKUP(D2222,'pomocna tabulka'!$B$2:$D$12,3,0)</f>
        <v>Úrad vlády SR</v>
      </c>
      <c r="F2222" s="142" t="str">
        <f>+IFERROR(VLOOKUP(VALUE(MID($B2222,11,1)),'pomocna tabulka'!$F$2:$G$7,2,0),"")</f>
        <v>Priebežná platba</v>
      </c>
      <c r="G2222" s="19" t="s">
        <v>256</v>
      </c>
      <c r="H2222" s="29">
        <v>27452.63</v>
      </c>
      <c r="I2222" s="19" t="s">
        <v>21</v>
      </c>
      <c r="J2222" s="88">
        <v>4844.58</v>
      </c>
      <c r="K2222" s="123"/>
      <c r="L2222" s="88">
        <v>0</v>
      </c>
      <c r="M2222" s="59">
        <f t="shared" si="66"/>
        <v>32297.21</v>
      </c>
      <c r="N2222" s="87">
        <v>45982</v>
      </c>
      <c r="O2222" s="22" t="s">
        <v>955</v>
      </c>
    </row>
    <row r="2223" spans="2:15">
      <c r="B2223" s="16" t="s">
        <v>3091</v>
      </c>
      <c r="C2223" s="18" t="s">
        <v>367</v>
      </c>
      <c r="D2223" s="19" t="s">
        <v>19</v>
      </c>
      <c r="E2223" s="134" t="str">
        <f>VLOOKUP(D2223,'pomocna tabulka'!$B$2:$D$12,3,0)</f>
        <v>Úrad vlády SR</v>
      </c>
      <c r="F2223" s="142" t="str">
        <f>+IFERROR(VLOOKUP(VALUE(MID($B2223,11,1)),'pomocna tabulka'!$F$2:$G$7,2,0),"")</f>
        <v>Priebežná platba</v>
      </c>
      <c r="G2223" s="19" t="s">
        <v>256</v>
      </c>
      <c r="H2223" s="29">
        <v>9545.08</v>
      </c>
      <c r="I2223" s="19" t="s">
        <v>21</v>
      </c>
      <c r="J2223" s="88">
        <v>1684.42</v>
      </c>
      <c r="K2223" s="123"/>
      <c r="L2223" s="88">
        <v>0</v>
      </c>
      <c r="M2223" s="59">
        <f t="shared" si="66"/>
        <v>11229.5</v>
      </c>
      <c r="N2223" s="87">
        <v>45982</v>
      </c>
      <c r="O2223" s="22" t="s">
        <v>955</v>
      </c>
    </row>
    <row r="2224" spans="2:15">
      <c r="B2224" s="16" t="s">
        <v>3092</v>
      </c>
      <c r="C2224" s="18" t="s">
        <v>3093</v>
      </c>
      <c r="D2224" s="19" t="s">
        <v>19</v>
      </c>
      <c r="E2224" s="134" t="str">
        <f>VLOOKUP(D2224,'pomocna tabulka'!$B$2:$D$12,3,0)</f>
        <v>Úrad vlády SR</v>
      </c>
      <c r="F2224" s="142" t="str">
        <f>+IFERROR(VLOOKUP(VALUE(MID($B2224,11,1)),'pomocna tabulka'!$F$2:$G$7,2,0),"")</f>
        <v>Priebežná platba</v>
      </c>
      <c r="G2224" s="19" t="s">
        <v>256</v>
      </c>
      <c r="H2224" s="29">
        <v>19398.03</v>
      </c>
      <c r="I2224" s="19" t="s">
        <v>21</v>
      </c>
      <c r="J2224" s="88">
        <v>3423.18</v>
      </c>
      <c r="K2224" s="123"/>
      <c r="L2224" s="88">
        <v>0</v>
      </c>
      <c r="M2224" s="59">
        <f t="shared" si="66"/>
        <v>22821.21</v>
      </c>
      <c r="N2224" s="87">
        <v>45982</v>
      </c>
      <c r="O2224" s="22" t="s">
        <v>955</v>
      </c>
    </row>
    <row r="2225" spans="2:15" ht="26.25">
      <c r="B2225" s="16" t="s">
        <v>3094</v>
      </c>
      <c r="C2225" s="18" t="s">
        <v>2166</v>
      </c>
      <c r="D2225" s="19" t="s">
        <v>314</v>
      </c>
      <c r="E2225" s="134" t="str">
        <f>VLOOKUP(D2225,'pomocna tabulka'!$B$2:$D$12,3,0)</f>
        <v xml:space="preserve">Slovenská inovačná a energetická agentúra </v>
      </c>
      <c r="F2225" s="142" t="str">
        <f>+IFERROR(VLOOKUP(VALUE(MID($B2225,11,1)),'pomocna tabulka'!$F$2:$G$7,2,0),"")</f>
        <v>Priebežná platba</v>
      </c>
      <c r="G2225" s="19" t="s">
        <v>315</v>
      </c>
      <c r="H2225" s="29">
        <v>35569.279999999999</v>
      </c>
      <c r="I2225" s="19" t="s">
        <v>316</v>
      </c>
      <c r="J2225" s="88">
        <v>6276.93</v>
      </c>
      <c r="K2225" s="123"/>
      <c r="L2225" s="88">
        <v>0</v>
      </c>
      <c r="M2225" s="59">
        <f t="shared" si="66"/>
        <v>41846.21</v>
      </c>
      <c r="N2225" s="87">
        <v>45982</v>
      </c>
      <c r="O2225" s="22" t="s">
        <v>955</v>
      </c>
    </row>
    <row r="2226" spans="2:15">
      <c r="B2226" s="18" t="s">
        <v>3095</v>
      </c>
      <c r="C2226" s="18" t="s">
        <v>533</v>
      </c>
      <c r="D2226" s="19" t="s">
        <v>19</v>
      </c>
      <c r="E2226" s="134" t="str">
        <f>VLOOKUP(D2226,'pomocna tabulka'!$B$2:$D$12,3,0)</f>
        <v>Úrad vlády SR</v>
      </c>
      <c r="F2226" s="142" t="str">
        <f>+IFERROR(VLOOKUP(VALUE(MID($B2226,11,1)),'pomocna tabulka'!$F$2:$G$7,2,0),"")</f>
        <v>Zálohová platba</v>
      </c>
      <c r="G2226" s="19" t="s">
        <v>256</v>
      </c>
      <c r="H2226" s="29">
        <v>42500</v>
      </c>
      <c r="I2226" s="19" t="s">
        <v>21</v>
      </c>
      <c r="J2226" s="88">
        <v>7500</v>
      </c>
      <c r="K2226" s="123"/>
      <c r="L2226" s="88">
        <v>0</v>
      </c>
      <c r="M2226" s="59">
        <f t="shared" si="66"/>
        <v>50000</v>
      </c>
      <c r="N2226" s="87">
        <v>45982</v>
      </c>
      <c r="O2226" s="22" t="s">
        <v>955</v>
      </c>
    </row>
    <row r="2227" spans="2:15">
      <c r="B2227" s="16" t="s">
        <v>3096</v>
      </c>
      <c r="C2227" s="18" t="s">
        <v>952</v>
      </c>
      <c r="D2227" s="19" t="s">
        <v>19</v>
      </c>
      <c r="E2227" s="134" t="str">
        <f>VLOOKUP(D2227,'pomocna tabulka'!$B$2:$D$12,3,0)</f>
        <v>Úrad vlády SR</v>
      </c>
      <c r="F2227" s="142" t="str">
        <f>+IFERROR(VLOOKUP(VALUE(MID($B2227,11,1)),'pomocna tabulka'!$F$2:$G$7,2,0),"")</f>
        <v>Priebežná platba</v>
      </c>
      <c r="G2227" s="19" t="s">
        <v>256</v>
      </c>
      <c r="H2227" s="29">
        <v>5683.42</v>
      </c>
      <c r="I2227" s="19" t="s">
        <v>21</v>
      </c>
      <c r="J2227" s="88">
        <v>1002.96</v>
      </c>
      <c r="K2227" s="123"/>
      <c r="L2227" s="88">
        <v>0</v>
      </c>
      <c r="M2227" s="59">
        <f t="shared" si="66"/>
        <v>6686.38</v>
      </c>
      <c r="N2227" s="87">
        <v>45982</v>
      </c>
      <c r="O2227" s="22" t="s">
        <v>955</v>
      </c>
    </row>
    <row r="2228" spans="2:15">
      <c r="B2228" s="16" t="s">
        <v>3097</v>
      </c>
      <c r="C2228" s="18" t="s">
        <v>1020</v>
      </c>
      <c r="D2228" s="19" t="s">
        <v>19</v>
      </c>
      <c r="E2228" s="134" t="str">
        <f>VLOOKUP(D2228,'pomocna tabulka'!$B$2:$D$12,3,0)</f>
        <v>Úrad vlády SR</v>
      </c>
      <c r="F2228" s="142" t="str">
        <f>+IFERROR(VLOOKUP(VALUE(MID($B2228,11,1)),'pomocna tabulka'!$F$2:$G$7,2,0),"")</f>
        <v>Zálohová platba</v>
      </c>
      <c r="G2228" s="19" t="s">
        <v>315</v>
      </c>
      <c r="H2228" s="29">
        <v>159340.12</v>
      </c>
      <c r="I2228" s="19" t="s">
        <v>316</v>
      </c>
      <c r="J2228" s="88">
        <v>28118.85</v>
      </c>
      <c r="K2228" s="123"/>
      <c r="L2228" s="88">
        <v>0</v>
      </c>
      <c r="M2228" s="59">
        <f t="shared" si="66"/>
        <v>187458.97</v>
      </c>
      <c r="N2228" s="87">
        <v>45982</v>
      </c>
      <c r="O2228" s="22" t="s">
        <v>955</v>
      </c>
    </row>
    <row r="2229" spans="2:15">
      <c r="B2229" s="16" t="s">
        <v>3098</v>
      </c>
      <c r="C2229" s="18" t="s">
        <v>1822</v>
      </c>
      <c r="D2229" s="19" t="s">
        <v>29</v>
      </c>
      <c r="E2229" s="134" t="str">
        <f>VLOOKUP(D2229,'pomocna tabulka'!$B$2:$D$12,3,0)</f>
        <v>MIRRI SR</v>
      </c>
      <c r="F2229" s="142" t="str">
        <f>+IFERROR(VLOOKUP(VALUE(MID($B2229,11,1)),'pomocna tabulka'!$F$2:$G$7,2,0),"")</f>
        <v>Predfinancovanie</v>
      </c>
      <c r="G2229" s="19" t="s">
        <v>30</v>
      </c>
      <c r="H2229" s="29">
        <v>112683.18</v>
      </c>
      <c r="I2229" s="19" t="s">
        <v>31</v>
      </c>
      <c r="J2229" s="88">
        <v>9279.7900000000009</v>
      </c>
      <c r="K2229" s="123"/>
      <c r="L2229" s="88">
        <v>0</v>
      </c>
      <c r="M2229" s="59">
        <f t="shared" si="66"/>
        <v>121962.97</v>
      </c>
      <c r="N2229" s="87">
        <v>45982</v>
      </c>
      <c r="O2229" s="22" t="s">
        <v>955</v>
      </c>
    </row>
    <row r="2230" spans="2:15">
      <c r="B2230" s="16" t="s">
        <v>3099</v>
      </c>
      <c r="C2230" s="18" t="s">
        <v>184</v>
      </c>
      <c r="D2230" s="19" t="s">
        <v>19</v>
      </c>
      <c r="E2230" s="134" t="str">
        <f>VLOOKUP(D2230,'pomocna tabulka'!$B$2:$D$12,3,0)</f>
        <v>Úrad vlády SR</v>
      </c>
      <c r="F2230" s="142" t="str">
        <f>+IFERROR(VLOOKUP(VALUE(MID($B2230,11,1)),'pomocna tabulka'!$F$2:$G$7,2,0),"")</f>
        <v>Zálohová platba</v>
      </c>
      <c r="G2230" s="19" t="s">
        <v>256</v>
      </c>
      <c r="H2230" s="29">
        <v>26599.9</v>
      </c>
      <c r="I2230" s="19" t="s">
        <v>21</v>
      </c>
      <c r="J2230" s="88">
        <v>4694.1000000000004</v>
      </c>
      <c r="K2230" s="123"/>
      <c r="L2230" s="88">
        <v>0</v>
      </c>
      <c r="M2230" s="59">
        <f t="shared" si="66"/>
        <v>31294</v>
      </c>
      <c r="N2230" s="87">
        <v>45985</v>
      </c>
      <c r="O2230" s="22" t="s">
        <v>955</v>
      </c>
    </row>
    <row r="2231" spans="2:15">
      <c r="B2231" s="16" t="s">
        <v>3100</v>
      </c>
      <c r="C2231" s="18" t="s">
        <v>3101</v>
      </c>
      <c r="D2231" s="19" t="s">
        <v>314</v>
      </c>
      <c r="E2231" s="134" t="str">
        <f>VLOOKUP(D2231,'pomocna tabulka'!$B$2:$D$12,3,0)</f>
        <v xml:space="preserve">Slovenská inovačná a energetická agentúra </v>
      </c>
      <c r="F2231" s="142" t="str">
        <f>+IFERROR(VLOOKUP(VALUE(MID($B2231,11,1)),'pomocna tabulka'!$F$2:$G$7,2,0),"")</f>
        <v>Predfinancovanie</v>
      </c>
      <c r="G2231" s="19" t="s">
        <v>315</v>
      </c>
      <c r="H2231" s="29">
        <v>98632.91</v>
      </c>
      <c r="I2231" s="19" t="s">
        <v>316</v>
      </c>
      <c r="J2231" s="88">
        <v>17405.810000000001</v>
      </c>
      <c r="K2231" s="123"/>
      <c r="L2231" s="88">
        <v>0</v>
      </c>
      <c r="M2231" s="59">
        <f t="shared" si="66"/>
        <v>116038.72</v>
      </c>
      <c r="N2231" s="87">
        <v>45985</v>
      </c>
      <c r="O2231" s="22" t="s">
        <v>955</v>
      </c>
    </row>
    <row r="2232" spans="2:15">
      <c r="B2232" s="16" t="s">
        <v>3102</v>
      </c>
      <c r="C2232" s="18" t="s">
        <v>89</v>
      </c>
      <c r="D2232" s="19" t="s">
        <v>19</v>
      </c>
      <c r="E2232" s="134" t="str">
        <f>VLOOKUP(D2232,'pomocna tabulka'!$B$2:$D$12,3,0)</f>
        <v>Úrad vlády SR</v>
      </c>
      <c r="F2232" s="142" t="str">
        <f>+IFERROR(VLOOKUP(VALUE(MID($B2232,11,1)),'pomocna tabulka'!$F$2:$G$7,2,0),"")</f>
        <v>Priebežná platba</v>
      </c>
      <c r="G2232" s="19" t="s">
        <v>256</v>
      </c>
      <c r="H2232" s="113">
        <v>8580.82</v>
      </c>
      <c r="I2232" s="19" t="s">
        <v>21</v>
      </c>
      <c r="J2232" s="88">
        <v>1514.26</v>
      </c>
      <c r="K2232" s="123"/>
      <c r="L2232" s="88">
        <v>0</v>
      </c>
      <c r="M2232" s="59">
        <f t="shared" si="66"/>
        <v>10095.08</v>
      </c>
      <c r="N2232" s="87">
        <v>45982</v>
      </c>
      <c r="O2232" s="22" t="s">
        <v>955</v>
      </c>
    </row>
    <row r="2233" spans="2:15">
      <c r="B2233" s="16" t="s">
        <v>3103</v>
      </c>
      <c r="C2233" s="18" t="s">
        <v>262</v>
      </c>
      <c r="D2233" s="19" t="s">
        <v>19</v>
      </c>
      <c r="E2233" s="134" t="str">
        <f>VLOOKUP(D2233,'pomocna tabulka'!$B$2:$D$12,3,0)</f>
        <v>Úrad vlády SR</v>
      </c>
      <c r="F2233" s="142" t="str">
        <f>+IFERROR(VLOOKUP(VALUE(MID($B2233,11,1)),'pomocna tabulka'!$F$2:$G$7,2,0),"")</f>
        <v>Priebežná platba</v>
      </c>
      <c r="G2233" s="19" t="s">
        <v>256</v>
      </c>
      <c r="H2233" s="29">
        <v>9308.56</v>
      </c>
      <c r="I2233" s="19" t="s">
        <v>21</v>
      </c>
      <c r="J2233" s="88">
        <v>1642.69</v>
      </c>
      <c r="K2233" s="123"/>
      <c r="L2233" s="88">
        <v>0</v>
      </c>
      <c r="M2233" s="59">
        <f t="shared" si="66"/>
        <v>10951.25</v>
      </c>
      <c r="N2233" s="87">
        <v>45982</v>
      </c>
      <c r="O2233" s="22" t="s">
        <v>955</v>
      </c>
    </row>
    <row r="2234" spans="2:15">
      <c r="B2234" s="16" t="s">
        <v>3104</v>
      </c>
      <c r="C2234" s="18" t="s">
        <v>389</v>
      </c>
      <c r="D2234" s="19" t="s">
        <v>19</v>
      </c>
      <c r="E2234" s="134" t="str">
        <f>VLOOKUP(D2234,'pomocna tabulka'!$B$2:$D$12,3,0)</f>
        <v>Úrad vlády SR</v>
      </c>
      <c r="F2234" s="142" t="str">
        <f>+IFERROR(VLOOKUP(VALUE(MID($B2234,11,1)),'pomocna tabulka'!$F$2:$G$7,2,0),"")</f>
        <v>Priebežná platba</v>
      </c>
      <c r="G2234" s="19" t="s">
        <v>256</v>
      </c>
      <c r="H2234" s="191">
        <v>2395.9</v>
      </c>
      <c r="I2234" s="19" t="s">
        <v>21</v>
      </c>
      <c r="J2234" s="88">
        <v>422.81</v>
      </c>
      <c r="K2234" s="123"/>
      <c r="L2234" s="88">
        <v>0</v>
      </c>
      <c r="M2234" s="59">
        <f t="shared" si="66"/>
        <v>2818.71</v>
      </c>
      <c r="N2234" s="87">
        <v>45982</v>
      </c>
      <c r="O2234" s="22" t="s">
        <v>955</v>
      </c>
    </row>
    <row r="2235" spans="2:15">
      <c r="B2235" s="16" t="s">
        <v>3105</v>
      </c>
      <c r="C2235" s="18" t="s">
        <v>557</v>
      </c>
      <c r="D2235" s="19" t="s">
        <v>19</v>
      </c>
      <c r="E2235" s="134" t="str">
        <f>VLOOKUP(D2235,'pomocna tabulka'!$B$2:$D$12,3,0)</f>
        <v>Úrad vlády SR</v>
      </c>
      <c r="F2235" s="142" t="str">
        <f>+IFERROR(VLOOKUP(VALUE(MID($B2235,11,1)),'pomocna tabulka'!$F$2:$G$7,2,0),"")</f>
        <v>Zálohová platba</v>
      </c>
      <c r="G2235" s="19" t="s">
        <v>256</v>
      </c>
      <c r="H2235" s="29">
        <v>73309.100000000006</v>
      </c>
      <c r="I2235" s="19" t="s">
        <v>21</v>
      </c>
      <c r="J2235" s="88">
        <v>12936.9</v>
      </c>
      <c r="K2235" s="123"/>
      <c r="L2235" s="88">
        <v>0</v>
      </c>
      <c r="M2235" s="59">
        <f t="shared" si="66"/>
        <v>86246</v>
      </c>
      <c r="N2235" s="87">
        <v>45985</v>
      </c>
      <c r="O2235" s="22" t="s">
        <v>955</v>
      </c>
    </row>
    <row r="2236" spans="2:15">
      <c r="B2236" s="16" t="s">
        <v>3106</v>
      </c>
      <c r="C2236" s="18" t="s">
        <v>3107</v>
      </c>
      <c r="D2236" s="19" t="s">
        <v>29</v>
      </c>
      <c r="E2236" s="134" t="str">
        <f>VLOOKUP(D2236,'pomocna tabulka'!$B$2:$D$12,3,0)</f>
        <v>MIRRI SR</v>
      </c>
      <c r="F2236" s="142" t="str">
        <f>+IFERROR(VLOOKUP(VALUE(MID($B2236,11,1)),'pomocna tabulka'!$F$2:$G$7,2,0),"")</f>
        <v>Zálohová platba</v>
      </c>
      <c r="G2236" s="19" t="s">
        <v>30</v>
      </c>
      <c r="H2236" s="29">
        <v>113937.33</v>
      </c>
      <c r="I2236" s="19" t="s">
        <v>31</v>
      </c>
      <c r="J2236" s="88">
        <v>38562.67</v>
      </c>
      <c r="K2236" s="123"/>
      <c r="L2236" s="88">
        <v>0</v>
      </c>
      <c r="M2236" s="195">
        <f t="shared" ref="M2236:M2273" si="67">SUM(H2236+J2236+L2236)</f>
        <v>152500</v>
      </c>
      <c r="N2236" s="87">
        <v>45985</v>
      </c>
      <c r="O2236" s="148" t="s">
        <v>36</v>
      </c>
    </row>
    <row r="2237" spans="2:15" ht="27" customHeight="1">
      <c r="B2237" s="16" t="s">
        <v>3108</v>
      </c>
      <c r="C2237" s="18" t="s">
        <v>103</v>
      </c>
      <c r="D2237" s="19" t="s">
        <v>29</v>
      </c>
      <c r="E2237" s="134" t="str">
        <f>VLOOKUP(D2237,'pomocna tabulka'!$B$2:$D$12,3,0)</f>
        <v>MIRRI SR</v>
      </c>
      <c r="F2237" s="142" t="str">
        <f>+IFERROR(VLOOKUP(VALUE(MID($B2237,11,1)),'pomocna tabulka'!$F$2:$G$7,2,0),"")</f>
        <v>Zálohová platba</v>
      </c>
      <c r="G2237" s="19" t="s">
        <v>256</v>
      </c>
      <c r="H2237" s="29">
        <v>734000</v>
      </c>
      <c r="I2237" s="19" t="s">
        <v>21</v>
      </c>
      <c r="J2237" s="88">
        <v>244900</v>
      </c>
      <c r="K2237" s="22" t="s">
        <v>224</v>
      </c>
      <c r="L2237" s="88">
        <v>21100</v>
      </c>
      <c r="M2237" s="195">
        <f t="shared" si="67"/>
        <v>1000000</v>
      </c>
      <c r="N2237" s="87">
        <v>45985</v>
      </c>
      <c r="O2237" s="148" t="s">
        <v>36</v>
      </c>
    </row>
    <row r="2238" spans="2:15">
      <c r="B2238" s="16" t="s">
        <v>3109</v>
      </c>
      <c r="C2238" s="18" t="s">
        <v>330</v>
      </c>
      <c r="D2238" s="19" t="s">
        <v>19</v>
      </c>
      <c r="E2238" s="134" t="str">
        <f>VLOOKUP(D2238,'pomocna tabulka'!$B$2:$D$12,3,0)</f>
        <v>Úrad vlády SR</v>
      </c>
      <c r="F2238" s="142" t="str">
        <f>+IFERROR(VLOOKUP(VALUE(MID($B2238,11,1)),'pomocna tabulka'!$F$2:$G$7,2,0),"")</f>
        <v>Zálohová platba</v>
      </c>
      <c r="G2238" s="19" t="s">
        <v>256</v>
      </c>
      <c r="H2238" s="29">
        <v>25500</v>
      </c>
      <c r="I2238" s="19" t="s">
        <v>21</v>
      </c>
      <c r="J2238" s="88">
        <v>4500</v>
      </c>
      <c r="K2238" s="123"/>
      <c r="L2238" s="88">
        <v>0</v>
      </c>
      <c r="M2238" s="59">
        <f t="shared" si="67"/>
        <v>30000</v>
      </c>
      <c r="N2238" s="87">
        <v>45985</v>
      </c>
      <c r="O2238" s="22" t="s">
        <v>955</v>
      </c>
    </row>
    <row r="2239" spans="2:15" ht="26.25">
      <c r="B2239" s="16" t="s">
        <v>3110</v>
      </c>
      <c r="C2239" s="18" t="s">
        <v>2166</v>
      </c>
      <c r="D2239" s="19" t="s">
        <v>314</v>
      </c>
      <c r="E2239" s="134" t="str">
        <f>VLOOKUP(D2239,'pomocna tabulka'!$B$2:$D$12,3,0)</f>
        <v xml:space="preserve">Slovenská inovačná a energetická agentúra </v>
      </c>
      <c r="F2239" s="142" t="str">
        <f>+IFERROR(VLOOKUP(VALUE(MID($B2239,11,1)),'pomocna tabulka'!$F$2:$G$7,2,0),"")</f>
        <v>Predfinancovanie</v>
      </c>
      <c r="G2239" s="19" t="s">
        <v>315</v>
      </c>
      <c r="H2239" s="113">
        <v>705428.31</v>
      </c>
      <c r="I2239" s="19" t="s">
        <v>316</v>
      </c>
      <c r="J2239" s="88">
        <v>124487.35</v>
      </c>
      <c r="K2239" s="123"/>
      <c r="L2239" s="88">
        <v>0</v>
      </c>
      <c r="M2239" s="59">
        <f t="shared" si="67"/>
        <v>829915.66</v>
      </c>
      <c r="N2239" s="87">
        <v>45985</v>
      </c>
      <c r="O2239" s="22" t="s">
        <v>955</v>
      </c>
    </row>
    <row r="2240" spans="2:15">
      <c r="B2240" s="16" t="s">
        <v>3111</v>
      </c>
      <c r="C2240" s="18" t="s">
        <v>847</v>
      </c>
      <c r="D2240" s="19" t="s">
        <v>314</v>
      </c>
      <c r="E2240" s="134" t="str">
        <f>VLOOKUP(D2240,'pomocna tabulka'!$B$2:$D$12,3,0)</f>
        <v xml:space="preserve">Slovenská inovačná a energetická agentúra </v>
      </c>
      <c r="F2240" s="142" t="str">
        <f>+IFERROR(VLOOKUP(VALUE(MID($B2240,11,1)),'pomocna tabulka'!$F$2:$G$7,2,0),"")</f>
        <v>Predfinancovanie</v>
      </c>
      <c r="G2240" s="19" t="s">
        <v>315</v>
      </c>
      <c r="H2240" s="29">
        <v>125310.61</v>
      </c>
      <c r="I2240" s="19" t="s">
        <v>316</v>
      </c>
      <c r="J2240" s="88">
        <v>22113.64</v>
      </c>
      <c r="K2240" s="123"/>
      <c r="L2240" s="88">
        <v>0</v>
      </c>
      <c r="M2240" s="59">
        <f t="shared" si="67"/>
        <v>147424.25</v>
      </c>
      <c r="N2240" s="87">
        <v>45986</v>
      </c>
      <c r="O2240" s="22" t="s">
        <v>955</v>
      </c>
    </row>
    <row r="2241" spans="2:15">
      <c r="B2241" s="16" t="s">
        <v>3112</v>
      </c>
      <c r="C2241" s="18" t="s">
        <v>2103</v>
      </c>
      <c r="D2241" s="19" t="s">
        <v>314</v>
      </c>
      <c r="E2241" s="134" t="str">
        <f>VLOOKUP(D2241,'pomocna tabulka'!$B$2:$D$12,3,0)</f>
        <v xml:space="preserve">Slovenská inovačná a energetická agentúra </v>
      </c>
      <c r="F2241" s="142" t="str">
        <f>+IFERROR(VLOOKUP(VALUE(MID($B2241,11,1)),'pomocna tabulka'!$F$2:$G$7,2,0),"")</f>
        <v>Predfinancovanie</v>
      </c>
      <c r="G2241" s="19" t="s">
        <v>315</v>
      </c>
      <c r="H2241" s="29">
        <v>82043.7</v>
      </c>
      <c r="I2241" s="19" t="s">
        <v>316</v>
      </c>
      <c r="J2241" s="88">
        <v>14478.3</v>
      </c>
      <c r="K2241" s="123"/>
      <c r="L2241" s="88">
        <v>0</v>
      </c>
      <c r="M2241" s="59">
        <f t="shared" si="67"/>
        <v>96522</v>
      </c>
      <c r="N2241" s="87">
        <v>45986</v>
      </c>
      <c r="O2241" s="22" t="s">
        <v>955</v>
      </c>
    </row>
    <row r="2242" spans="2:15">
      <c r="B2242" s="16" t="s">
        <v>3113</v>
      </c>
      <c r="C2242" s="18" t="s">
        <v>3114</v>
      </c>
      <c r="D2242" s="19" t="s">
        <v>29</v>
      </c>
      <c r="E2242" s="134" t="str">
        <f>VLOOKUP(D2242,'pomocna tabulka'!$B$2:$D$12,3,0)</f>
        <v>MIRRI SR</v>
      </c>
      <c r="F2242" s="142" t="str">
        <f>+IFERROR(VLOOKUP(VALUE(MID($B2242,11,1)),'pomocna tabulka'!$F$2:$G$7,2,0),"")</f>
        <v>Zálohová platba</v>
      </c>
      <c r="G2242" s="19" t="s">
        <v>30</v>
      </c>
      <c r="H2242" s="29">
        <v>380735.03</v>
      </c>
      <c r="I2242" s="19" t="s">
        <v>31</v>
      </c>
      <c r="J2242" s="88">
        <v>31354.65</v>
      </c>
      <c r="K2242" s="123"/>
      <c r="L2242" s="88">
        <v>0</v>
      </c>
      <c r="M2242" s="59">
        <f t="shared" si="67"/>
        <v>412089.68000000005</v>
      </c>
      <c r="N2242" s="87">
        <v>45986</v>
      </c>
      <c r="O2242" s="22" t="s">
        <v>955</v>
      </c>
    </row>
    <row r="2243" spans="2:15">
      <c r="B2243" s="16" t="s">
        <v>3115</v>
      </c>
      <c r="C2243" s="18" t="s">
        <v>3116</v>
      </c>
      <c r="D2243" s="19" t="s">
        <v>29</v>
      </c>
      <c r="E2243" s="134" t="str">
        <f>VLOOKUP(D2243,'pomocna tabulka'!$B$2:$D$12,3,0)</f>
        <v>MIRRI SR</v>
      </c>
      <c r="F2243" s="142" t="str">
        <f>+IFERROR(VLOOKUP(VALUE(MID($B2243,11,1)),'pomocna tabulka'!$F$2:$G$7,2,0),"")</f>
        <v>Predfinancovanie</v>
      </c>
      <c r="G2243" s="19" t="s">
        <v>30</v>
      </c>
      <c r="H2243" s="29">
        <v>109401.91</v>
      </c>
      <c r="I2243" s="19" t="s">
        <v>31</v>
      </c>
      <c r="J2243" s="88">
        <v>9009.56</v>
      </c>
      <c r="K2243" s="123"/>
      <c r="L2243" s="88">
        <v>0</v>
      </c>
      <c r="M2243" s="59">
        <f t="shared" si="67"/>
        <v>118411.47</v>
      </c>
      <c r="N2243" s="87">
        <v>45986</v>
      </c>
      <c r="O2243" s="22" t="s">
        <v>955</v>
      </c>
    </row>
    <row r="2244" spans="2:15">
      <c r="B2244" s="16" t="s">
        <v>3117</v>
      </c>
      <c r="C2244" s="18" t="s">
        <v>155</v>
      </c>
      <c r="D2244" s="19" t="s">
        <v>29</v>
      </c>
      <c r="E2244" s="134" t="str">
        <f>VLOOKUP(D2244,'pomocna tabulka'!$B$2:$D$12,3,0)</f>
        <v>MIRRI SR</v>
      </c>
      <c r="F2244" s="142" t="str">
        <f>+IFERROR(VLOOKUP(VALUE(MID($B2244,11,1)),'pomocna tabulka'!$F$2:$G$7,2,0),"")</f>
        <v>Zálohová platba</v>
      </c>
      <c r="G2244" s="19" t="s">
        <v>30</v>
      </c>
      <c r="H2244" s="29">
        <v>662983.32999999996</v>
      </c>
      <c r="I2244" s="19" t="s">
        <v>31</v>
      </c>
      <c r="J2244" s="88">
        <v>54598.63</v>
      </c>
      <c r="K2244" s="123"/>
      <c r="L2244" s="88">
        <v>0</v>
      </c>
      <c r="M2244" s="59">
        <f t="shared" si="67"/>
        <v>717581.96</v>
      </c>
      <c r="N2244" s="87">
        <v>45986</v>
      </c>
      <c r="O2244" s="22" t="s">
        <v>955</v>
      </c>
    </row>
    <row r="2245" spans="2:15">
      <c r="B2245" s="16" t="s">
        <v>3118</v>
      </c>
      <c r="C2245" s="18" t="s">
        <v>766</v>
      </c>
      <c r="D2245" s="19" t="s">
        <v>19</v>
      </c>
      <c r="E2245" s="134" t="str">
        <f>VLOOKUP(D2245,'pomocna tabulka'!$B$2:$D$12,3,0)</f>
        <v>Úrad vlády SR</v>
      </c>
      <c r="F2245" s="142" t="str">
        <f>+IFERROR(VLOOKUP(VALUE(MID($B2245,11,1)),'pomocna tabulka'!$F$2:$G$7,2,0),"")</f>
        <v>Priebežná platba</v>
      </c>
      <c r="G2245" s="19" t="s">
        <v>256</v>
      </c>
      <c r="H2245" s="29">
        <v>13133.92</v>
      </c>
      <c r="I2245" s="19" t="s">
        <v>21</v>
      </c>
      <c r="J2245" s="88">
        <v>2317.75</v>
      </c>
      <c r="K2245" s="123"/>
      <c r="L2245" s="88">
        <v>0</v>
      </c>
      <c r="M2245" s="59">
        <f t="shared" si="67"/>
        <v>15451.67</v>
      </c>
      <c r="N2245" s="87">
        <v>45986</v>
      </c>
      <c r="O2245" s="22" t="s">
        <v>955</v>
      </c>
    </row>
    <row r="2246" spans="2:15">
      <c r="B2246" s="16" t="s">
        <v>3119</v>
      </c>
      <c r="C2246" s="18" t="s">
        <v>521</v>
      </c>
      <c r="D2246" s="19" t="s">
        <v>314</v>
      </c>
      <c r="E2246" s="134" t="str">
        <f>VLOOKUP(D2246,'pomocna tabulka'!$B$2:$D$12,3,0)</f>
        <v xml:space="preserve">Slovenská inovačná a energetická agentúra </v>
      </c>
      <c r="F2246" s="142" t="str">
        <f>+IFERROR(VLOOKUP(VALUE(MID($B2246,11,1)),'pomocna tabulka'!$F$2:$G$7,2,0),"")</f>
        <v>Predfinancovanie</v>
      </c>
      <c r="G2246" s="19" t="s">
        <v>315</v>
      </c>
      <c r="H2246" s="29">
        <v>69752.84</v>
      </c>
      <c r="I2246" s="19" t="s">
        <v>316</v>
      </c>
      <c r="J2246" s="88">
        <v>12309.32</v>
      </c>
      <c r="K2246" s="123"/>
      <c r="L2246" s="88">
        <v>0</v>
      </c>
      <c r="M2246" s="59">
        <f t="shared" si="67"/>
        <v>82062.16</v>
      </c>
      <c r="N2246" s="87">
        <v>45986</v>
      </c>
      <c r="O2246" s="22" t="s">
        <v>955</v>
      </c>
    </row>
    <row r="2247" spans="2:15">
      <c r="B2247" s="16" t="s">
        <v>3120</v>
      </c>
      <c r="C2247" s="18" t="s">
        <v>1082</v>
      </c>
      <c r="D2247" s="19" t="s">
        <v>19</v>
      </c>
      <c r="E2247" s="134" t="str">
        <f>VLOOKUP(D2247,'pomocna tabulka'!$B$2:$D$12,3,0)</f>
        <v>Úrad vlády SR</v>
      </c>
      <c r="F2247" s="142" t="str">
        <f>+IFERROR(VLOOKUP(VALUE(MID($B2247,11,1)),'pomocna tabulka'!$F$2:$G$7,2,0),"")</f>
        <v>Zálohová platba</v>
      </c>
      <c r="G2247" s="19" t="s">
        <v>256</v>
      </c>
      <c r="H2247" s="29">
        <v>18028.5</v>
      </c>
      <c r="I2247" s="19" t="s">
        <v>21</v>
      </c>
      <c r="J2247" s="88">
        <v>3181.5</v>
      </c>
      <c r="K2247" s="123"/>
      <c r="L2247" s="88">
        <v>0</v>
      </c>
      <c r="M2247" s="59">
        <f t="shared" si="67"/>
        <v>21210</v>
      </c>
      <c r="N2247" s="87">
        <v>45986</v>
      </c>
      <c r="O2247" s="22" t="s">
        <v>955</v>
      </c>
    </row>
    <row r="2248" spans="2:15">
      <c r="B2248" s="16" t="s">
        <v>3121</v>
      </c>
      <c r="C2248" s="18" t="s">
        <v>107</v>
      </c>
      <c r="D2248" s="19" t="s">
        <v>19</v>
      </c>
      <c r="E2248" s="134" t="str">
        <f>VLOOKUP(D2248,'pomocna tabulka'!$B$2:$D$12,3,0)</f>
        <v>Úrad vlády SR</v>
      </c>
      <c r="F2248" s="142" t="str">
        <f>+IFERROR(VLOOKUP(VALUE(MID($B2248,11,1)),'pomocna tabulka'!$F$2:$G$7,2,0),"")</f>
        <v>Priebežná platba</v>
      </c>
      <c r="G2248" s="19" t="s">
        <v>256</v>
      </c>
      <c r="H2248" s="29">
        <v>2451.64</v>
      </c>
      <c r="I2248" s="19" t="s">
        <v>21</v>
      </c>
      <c r="J2248" s="88">
        <v>432.64</v>
      </c>
      <c r="K2248" s="123"/>
      <c r="L2248" s="88">
        <v>0</v>
      </c>
      <c r="M2248" s="59">
        <f t="shared" si="67"/>
        <v>2884.2799999999997</v>
      </c>
      <c r="N2248" s="87">
        <v>45986</v>
      </c>
      <c r="O2248" s="22" t="s">
        <v>955</v>
      </c>
    </row>
    <row r="2249" spans="2:15">
      <c r="B2249" s="16" t="s">
        <v>3122</v>
      </c>
      <c r="C2249" s="18" t="s">
        <v>1809</v>
      </c>
      <c r="D2249" s="19" t="s">
        <v>19</v>
      </c>
      <c r="E2249" s="134" t="str">
        <f>VLOOKUP(D2249,'pomocna tabulka'!$B$2:$D$12,3,0)</f>
        <v>Úrad vlády SR</v>
      </c>
      <c r="F2249" s="142" t="str">
        <f>+IFERROR(VLOOKUP(VALUE(MID($B2249,11,1)),'pomocna tabulka'!$F$2:$G$7,2,0),"")</f>
        <v>Zálohová platba</v>
      </c>
      <c r="G2249" s="19" t="s">
        <v>256</v>
      </c>
      <c r="H2249" s="29">
        <v>25500</v>
      </c>
      <c r="I2249" s="19" t="s">
        <v>21</v>
      </c>
      <c r="J2249" s="88">
        <v>4500</v>
      </c>
      <c r="K2249" s="123"/>
      <c r="L2249" s="88">
        <v>0</v>
      </c>
      <c r="M2249" s="59">
        <f t="shared" si="67"/>
        <v>30000</v>
      </c>
      <c r="N2249" s="87">
        <v>45986</v>
      </c>
      <c r="O2249" s="22" t="s">
        <v>955</v>
      </c>
    </row>
    <row r="2250" spans="2:15">
      <c r="B2250" s="16" t="s">
        <v>3123</v>
      </c>
      <c r="C2250" s="18" t="s">
        <v>3124</v>
      </c>
      <c r="D2250" s="19" t="s">
        <v>19</v>
      </c>
      <c r="E2250" s="134" t="str">
        <f>VLOOKUP(D2250,'pomocna tabulka'!$B$2:$D$12,3,0)</f>
        <v>Úrad vlády SR</v>
      </c>
      <c r="F2250" s="142" t="str">
        <f>+IFERROR(VLOOKUP(VALUE(MID($B2250,11,1)),'pomocna tabulka'!$F$2:$G$7,2,0),"")</f>
        <v>Zálohová platba</v>
      </c>
      <c r="G2250" s="19" t="s">
        <v>256</v>
      </c>
      <c r="H2250" s="29">
        <v>25500</v>
      </c>
      <c r="I2250" s="19" t="s">
        <v>21</v>
      </c>
      <c r="J2250" s="88">
        <v>4500</v>
      </c>
      <c r="K2250" s="123"/>
      <c r="L2250" s="88">
        <v>0</v>
      </c>
      <c r="M2250" s="59">
        <f t="shared" si="67"/>
        <v>30000</v>
      </c>
      <c r="N2250" s="87">
        <v>45986</v>
      </c>
      <c r="O2250" s="22" t="s">
        <v>955</v>
      </c>
    </row>
    <row r="2251" spans="2:15">
      <c r="B2251" s="16" t="s">
        <v>3125</v>
      </c>
      <c r="C2251" s="18" t="s">
        <v>3126</v>
      </c>
      <c r="D2251" s="19" t="s">
        <v>29</v>
      </c>
      <c r="E2251" s="134" t="str">
        <f>VLOOKUP(D2251,'pomocna tabulka'!$B$2:$D$12,3,0)</f>
        <v>MIRRI SR</v>
      </c>
      <c r="F2251" s="142" t="str">
        <f>+IFERROR(VLOOKUP(VALUE(MID($B2251,11,1)),'pomocna tabulka'!$F$2:$G$7,2,0),"")</f>
        <v>Predfinancovanie</v>
      </c>
      <c r="G2251" s="19" t="s">
        <v>30</v>
      </c>
      <c r="H2251" s="29">
        <v>68229</v>
      </c>
      <c r="I2251" s="19" t="s">
        <v>31</v>
      </c>
      <c r="J2251" s="88">
        <v>5618.86</v>
      </c>
      <c r="K2251" s="123"/>
      <c r="L2251" s="88">
        <v>0</v>
      </c>
      <c r="M2251" s="59">
        <f t="shared" si="67"/>
        <v>73847.86</v>
      </c>
      <c r="N2251" s="87">
        <v>45986</v>
      </c>
      <c r="O2251" s="22" t="s">
        <v>955</v>
      </c>
    </row>
    <row r="2252" spans="2:15">
      <c r="B2252" s="16" t="s">
        <v>3127</v>
      </c>
      <c r="C2252" s="18" t="s">
        <v>537</v>
      </c>
      <c r="D2252" s="19" t="s">
        <v>314</v>
      </c>
      <c r="E2252" s="134" t="str">
        <f>VLOOKUP(D2252,'pomocna tabulka'!$B$2:$D$12,3,0)</f>
        <v xml:space="preserve">Slovenská inovačná a energetická agentúra </v>
      </c>
      <c r="F2252" s="142" t="str">
        <f>+IFERROR(VLOOKUP(VALUE(MID($B2252,11,1)),'pomocna tabulka'!$F$2:$G$7,2,0),"")</f>
        <v>Predfinancovanie</v>
      </c>
      <c r="G2252" s="19" t="s">
        <v>315</v>
      </c>
      <c r="H2252" s="29">
        <v>77035.19</v>
      </c>
      <c r="I2252" s="19" t="s">
        <v>316</v>
      </c>
      <c r="J2252" s="88">
        <v>13594.45</v>
      </c>
      <c r="K2252" s="123"/>
      <c r="L2252" s="88">
        <v>0</v>
      </c>
      <c r="M2252" s="59">
        <f t="shared" si="67"/>
        <v>90629.64</v>
      </c>
      <c r="N2252" s="87">
        <v>45986</v>
      </c>
      <c r="O2252" s="22" t="s">
        <v>955</v>
      </c>
    </row>
    <row r="2253" spans="2:15">
      <c r="B2253" s="16" t="s">
        <v>3128</v>
      </c>
      <c r="C2253" s="18" t="s">
        <v>723</v>
      </c>
      <c r="D2253" s="19" t="s">
        <v>19</v>
      </c>
      <c r="E2253" s="134" t="str">
        <f>VLOOKUP(D2253,'pomocna tabulka'!$B$2:$D$12,3,0)</f>
        <v>Úrad vlády SR</v>
      </c>
      <c r="F2253" s="142" t="str">
        <f>+IFERROR(VLOOKUP(VALUE(MID($B2253,11,1)),'pomocna tabulka'!$F$2:$G$7,2,0),"")</f>
        <v>Zálohová platba</v>
      </c>
      <c r="G2253" s="19" t="s">
        <v>256</v>
      </c>
      <c r="H2253" s="29">
        <v>19550</v>
      </c>
      <c r="I2253" s="19" t="s">
        <v>21</v>
      </c>
      <c r="J2253" s="88">
        <v>3450</v>
      </c>
      <c r="K2253" s="123"/>
      <c r="L2253" s="88">
        <v>0</v>
      </c>
      <c r="M2253" s="59">
        <f t="shared" si="67"/>
        <v>23000</v>
      </c>
      <c r="N2253" s="87">
        <v>45986</v>
      </c>
      <c r="O2253" s="22" t="s">
        <v>955</v>
      </c>
    </row>
    <row r="2254" spans="2:15">
      <c r="B2254" s="16" t="s">
        <v>3129</v>
      </c>
      <c r="C2254" s="18" t="s">
        <v>816</v>
      </c>
      <c r="D2254" s="19" t="s">
        <v>19</v>
      </c>
      <c r="E2254" s="134" t="str">
        <f>VLOOKUP(D2254,'pomocna tabulka'!$B$2:$D$12,3,0)</f>
        <v>Úrad vlády SR</v>
      </c>
      <c r="F2254" s="142" t="str">
        <f>+IFERROR(VLOOKUP(VALUE(MID($B2254,11,1)),'pomocna tabulka'!$F$2:$G$7,2,0),"")</f>
        <v>Priebežná platba</v>
      </c>
      <c r="G2254" s="19" t="s">
        <v>256</v>
      </c>
      <c r="H2254" s="29">
        <v>28806.78</v>
      </c>
      <c r="I2254" s="19" t="s">
        <v>21</v>
      </c>
      <c r="J2254" s="88">
        <v>5083.55</v>
      </c>
      <c r="K2254" s="123"/>
      <c r="L2254" s="88">
        <v>0</v>
      </c>
      <c r="M2254" s="59">
        <f t="shared" si="67"/>
        <v>33890.33</v>
      </c>
      <c r="N2254" s="87">
        <v>45986</v>
      </c>
      <c r="O2254" s="22" t="s">
        <v>955</v>
      </c>
    </row>
    <row r="2255" spans="2:15">
      <c r="B2255" s="16" t="s">
        <v>3130</v>
      </c>
      <c r="C2255" s="18" t="s">
        <v>97</v>
      </c>
      <c r="D2255" s="19" t="s">
        <v>19</v>
      </c>
      <c r="E2255" s="134" t="str">
        <f>VLOOKUP(D2255,'pomocna tabulka'!$B$2:$D$12,3,0)</f>
        <v>Úrad vlády SR</v>
      </c>
      <c r="F2255" s="142" t="str">
        <f>+IFERROR(VLOOKUP(VALUE(MID($B2255,11,1)),'pomocna tabulka'!$F$2:$G$7,2,0),"")</f>
        <v>Priebežná platba</v>
      </c>
      <c r="G2255" s="19" t="s">
        <v>256</v>
      </c>
      <c r="H2255" s="29">
        <v>9707.3700000000008</v>
      </c>
      <c r="I2255" s="19" t="s">
        <v>21</v>
      </c>
      <c r="J2255" s="88">
        <v>1713.07</v>
      </c>
      <c r="K2255" s="123"/>
      <c r="L2255" s="88">
        <v>0</v>
      </c>
      <c r="M2255" s="59">
        <f t="shared" si="67"/>
        <v>11420.44</v>
      </c>
      <c r="N2255" s="87">
        <v>45986</v>
      </c>
      <c r="O2255" s="22" t="s">
        <v>955</v>
      </c>
    </row>
    <row r="2256" spans="2:15">
      <c r="B2256" s="16" t="s">
        <v>3131</v>
      </c>
      <c r="C2256" s="18" t="s">
        <v>1265</v>
      </c>
      <c r="D2256" s="19" t="s">
        <v>19</v>
      </c>
      <c r="E2256" s="134" t="str">
        <f>VLOOKUP(D2256,'pomocna tabulka'!$B$2:$D$12,3,0)</f>
        <v>Úrad vlády SR</v>
      </c>
      <c r="F2256" s="142" t="str">
        <f>+IFERROR(VLOOKUP(VALUE(MID($B2256,11,1)),'pomocna tabulka'!$F$2:$G$7,2,0),"")</f>
        <v>Zálohová platba</v>
      </c>
      <c r="G2256" s="19" t="s">
        <v>256</v>
      </c>
      <c r="H2256" s="29">
        <v>40407.35</v>
      </c>
      <c r="I2256" s="19" t="s">
        <v>21</v>
      </c>
      <c r="J2256" s="88">
        <v>7130.71</v>
      </c>
      <c r="K2256" s="123"/>
      <c r="L2256" s="88">
        <v>0</v>
      </c>
      <c r="M2256" s="59">
        <f t="shared" si="67"/>
        <v>47538.06</v>
      </c>
      <c r="N2256" s="87">
        <v>45986</v>
      </c>
      <c r="O2256" s="22" t="s">
        <v>955</v>
      </c>
    </row>
    <row r="2257" spans="2:15">
      <c r="B2257" s="16" t="s">
        <v>3132</v>
      </c>
      <c r="C2257" s="18" t="s">
        <v>847</v>
      </c>
      <c r="D2257" s="19" t="s">
        <v>314</v>
      </c>
      <c r="E2257" s="134" t="str">
        <f>VLOOKUP(D2257,'pomocna tabulka'!$B$2:$D$12,3,0)</f>
        <v xml:space="preserve">Slovenská inovačná a energetická agentúra </v>
      </c>
      <c r="F2257" s="142" t="str">
        <f>+IFERROR(VLOOKUP(VALUE(MID($B2257,11,1)),'pomocna tabulka'!$F$2:$G$7,2,0),"")</f>
        <v>Predfinancovanie</v>
      </c>
      <c r="G2257" s="19" t="s">
        <v>315</v>
      </c>
      <c r="H2257" s="29">
        <v>79250.789999999994</v>
      </c>
      <c r="I2257" s="19" t="s">
        <v>316</v>
      </c>
      <c r="J2257" s="88">
        <v>13985.43</v>
      </c>
      <c r="K2257" s="123"/>
      <c r="L2257" s="88">
        <v>0</v>
      </c>
      <c r="M2257" s="59">
        <f t="shared" si="67"/>
        <v>93236.22</v>
      </c>
      <c r="N2257" s="87">
        <v>45986</v>
      </c>
      <c r="O2257" s="22" t="s">
        <v>955</v>
      </c>
    </row>
    <row r="2258" spans="2:15">
      <c r="B2258" s="16" t="s">
        <v>3133</v>
      </c>
      <c r="C2258" s="18" t="s">
        <v>64</v>
      </c>
      <c r="D2258" s="19" t="s">
        <v>29</v>
      </c>
      <c r="E2258" s="134" t="str">
        <f>VLOOKUP(D2258,'pomocna tabulka'!$B$2:$D$12,3,0)</f>
        <v>MIRRI SR</v>
      </c>
      <c r="F2258" s="142" t="str">
        <f>+IFERROR(VLOOKUP(VALUE(MID($B2258,11,1)),'pomocna tabulka'!$F$2:$G$7,2,0),"")</f>
        <v>Priebežná platba</v>
      </c>
      <c r="G2258" s="19" t="s">
        <v>30</v>
      </c>
      <c r="H2258" s="29">
        <v>6639.58</v>
      </c>
      <c r="I2258" s="19" t="s">
        <v>31</v>
      </c>
      <c r="J2258" s="88">
        <v>2215.09</v>
      </c>
      <c r="K2258" s="19" t="s">
        <v>982</v>
      </c>
      <c r="L2258" s="88">
        <v>639.94000000000005</v>
      </c>
      <c r="M2258" s="195">
        <f t="shared" si="67"/>
        <v>9494.61</v>
      </c>
      <c r="N2258" s="87">
        <v>45986</v>
      </c>
      <c r="O2258" s="148" t="s">
        <v>36</v>
      </c>
    </row>
    <row r="2259" spans="2:15">
      <c r="B2259" s="16" t="s">
        <v>3134</v>
      </c>
      <c r="C2259" s="18" t="s">
        <v>690</v>
      </c>
      <c r="D2259" s="19" t="s">
        <v>19</v>
      </c>
      <c r="E2259" s="134" t="str">
        <f>VLOOKUP(D2259,'pomocna tabulka'!$B$2:$D$12,3,0)</f>
        <v>Úrad vlády SR</v>
      </c>
      <c r="F2259" s="142" t="str">
        <f>+IFERROR(VLOOKUP(VALUE(MID($B2259,11,1)),'pomocna tabulka'!$F$2:$G$7,2,0),"")</f>
        <v>Priebežná platba</v>
      </c>
      <c r="G2259" s="19" t="s">
        <v>256</v>
      </c>
      <c r="H2259" s="29">
        <v>9806.56</v>
      </c>
      <c r="I2259" s="19" t="s">
        <v>21</v>
      </c>
      <c r="J2259" s="88">
        <v>1042.53</v>
      </c>
      <c r="K2259" s="123"/>
      <c r="L2259" s="88">
        <v>0</v>
      </c>
      <c r="M2259" s="59">
        <f t="shared" si="67"/>
        <v>10849.09</v>
      </c>
      <c r="N2259" s="87">
        <v>45987</v>
      </c>
      <c r="O2259" s="22" t="s">
        <v>955</v>
      </c>
    </row>
    <row r="2260" spans="2:15">
      <c r="B2260" s="16" t="s">
        <v>3134</v>
      </c>
      <c r="C2260" s="18" t="s">
        <v>690</v>
      </c>
      <c r="D2260" s="19" t="s">
        <v>19</v>
      </c>
      <c r="E2260" s="134" t="str">
        <f>VLOOKUP(D2260,'pomocna tabulka'!$B$2:$D$12,3,0)</f>
        <v>Úrad vlády SR</v>
      </c>
      <c r="F2260" s="142" t="str">
        <f>+IFERROR(VLOOKUP(VALUE(MID($B2260,11,1)),'pomocna tabulka'!$F$2:$G$7,2,0),"")</f>
        <v>Priebežná platba</v>
      </c>
      <c r="G2260" s="19" t="s">
        <v>256</v>
      </c>
      <c r="H2260" s="29">
        <v>0</v>
      </c>
      <c r="I2260" s="19" t="s">
        <v>257</v>
      </c>
      <c r="J2260" s="88">
        <v>688.04</v>
      </c>
      <c r="K2260" s="123"/>
      <c r="L2260" s="88">
        <v>0</v>
      </c>
      <c r="M2260" s="59">
        <f t="shared" si="67"/>
        <v>688.04</v>
      </c>
      <c r="N2260" s="87">
        <v>45987</v>
      </c>
      <c r="O2260" s="22" t="s">
        <v>955</v>
      </c>
    </row>
    <row r="2261" spans="2:15">
      <c r="B2261" s="16" t="s">
        <v>3135</v>
      </c>
      <c r="C2261" s="18" t="s">
        <v>436</v>
      </c>
      <c r="D2261" s="19" t="s">
        <v>19</v>
      </c>
      <c r="E2261" s="134" t="str">
        <f>VLOOKUP(D2261,'pomocna tabulka'!$B$2:$D$12,3,0)</f>
        <v>Úrad vlády SR</v>
      </c>
      <c r="F2261" s="142" t="str">
        <f>+IFERROR(VLOOKUP(VALUE(MID($B2261,11,1)),'pomocna tabulka'!$F$2:$G$7,2,0),"")</f>
        <v>Priebežná platba</v>
      </c>
      <c r="G2261" s="19" t="s">
        <v>256</v>
      </c>
      <c r="H2261" s="29">
        <v>4597.96</v>
      </c>
      <c r="I2261" s="19" t="s">
        <v>257</v>
      </c>
      <c r="J2261" s="88">
        <v>811.4</v>
      </c>
      <c r="K2261" s="123"/>
      <c r="L2261" s="88">
        <v>0</v>
      </c>
      <c r="M2261" s="59">
        <f t="shared" si="67"/>
        <v>5409.36</v>
      </c>
      <c r="N2261" s="87">
        <v>45986</v>
      </c>
      <c r="O2261" s="22" t="s">
        <v>955</v>
      </c>
    </row>
    <row r="2262" spans="2:15">
      <c r="B2262" s="16" t="s">
        <v>3136</v>
      </c>
      <c r="C2262" s="18" t="s">
        <v>2594</v>
      </c>
      <c r="D2262" s="19" t="s">
        <v>314</v>
      </c>
      <c r="E2262" s="134" t="str">
        <f>VLOOKUP(D2262,'pomocna tabulka'!$B$2:$D$12,3,0)</f>
        <v xml:space="preserve">Slovenská inovačná a energetická agentúra </v>
      </c>
      <c r="F2262" s="142" t="str">
        <f>+IFERROR(VLOOKUP(VALUE(MID($B2262,11,1)),'pomocna tabulka'!$F$2:$G$7,2,0),"")</f>
        <v>Predfinancovanie</v>
      </c>
      <c r="G2262" s="19" t="s">
        <v>315</v>
      </c>
      <c r="H2262" s="29">
        <v>93730.28</v>
      </c>
      <c r="I2262" s="19" t="s">
        <v>316</v>
      </c>
      <c r="J2262" s="88">
        <v>16540.64</v>
      </c>
      <c r="K2262" s="123"/>
      <c r="L2262" s="88">
        <v>0</v>
      </c>
      <c r="M2262" s="59">
        <f t="shared" si="67"/>
        <v>110270.92</v>
      </c>
      <c r="N2262" s="87">
        <v>45987</v>
      </c>
      <c r="O2262" s="22" t="s">
        <v>955</v>
      </c>
    </row>
    <row r="2263" spans="2:15">
      <c r="B2263" s="16" t="s">
        <v>3137</v>
      </c>
      <c r="C2263" s="18" t="s">
        <v>3138</v>
      </c>
      <c r="D2263" s="19" t="s">
        <v>29</v>
      </c>
      <c r="E2263" s="134" t="str">
        <f>VLOOKUP(D2263,'pomocna tabulka'!$B$2:$D$12,3,0)</f>
        <v>MIRRI SR</v>
      </c>
      <c r="F2263" s="142" t="str">
        <f>+IFERROR(VLOOKUP(VALUE(MID($B2263,11,1)),'pomocna tabulka'!$F$2:$G$7,2,0),"")</f>
        <v>Predfinancovanie</v>
      </c>
      <c r="G2263" s="19" t="s">
        <v>30</v>
      </c>
      <c r="H2263" s="29">
        <v>92176.639999999999</v>
      </c>
      <c r="I2263" s="19" t="s">
        <v>31</v>
      </c>
      <c r="J2263" s="88">
        <v>7591.01</v>
      </c>
      <c r="K2263" s="123"/>
      <c r="L2263" s="88">
        <v>0</v>
      </c>
      <c r="M2263" s="59">
        <f t="shared" si="67"/>
        <v>99767.65</v>
      </c>
      <c r="N2263" s="87">
        <v>45987</v>
      </c>
      <c r="O2263" s="22" t="s">
        <v>955</v>
      </c>
    </row>
    <row r="2264" spans="2:15">
      <c r="B2264" s="16" t="s">
        <v>3139</v>
      </c>
      <c r="C2264" s="18" t="s">
        <v>124</v>
      </c>
      <c r="D2264" s="19" t="s">
        <v>19</v>
      </c>
      <c r="E2264" s="134" t="str">
        <f>VLOOKUP(D2264,'pomocna tabulka'!$B$2:$D$12,3,0)</f>
        <v>Úrad vlády SR</v>
      </c>
      <c r="F2264" s="142" t="str">
        <f>+IFERROR(VLOOKUP(VALUE(MID($B2264,11,1)),'pomocna tabulka'!$F$2:$G$7,2,0),"")</f>
        <v>Priebežná platba</v>
      </c>
      <c r="G2264" s="19" t="s">
        <v>256</v>
      </c>
      <c r="H2264" s="29">
        <v>14709.98</v>
      </c>
      <c r="I2264" s="19" t="s">
        <v>257</v>
      </c>
      <c r="J2264" s="88">
        <v>2595.88</v>
      </c>
      <c r="K2264" s="123"/>
      <c r="L2264" s="88">
        <v>0</v>
      </c>
      <c r="M2264" s="59">
        <f t="shared" si="67"/>
        <v>17305.86</v>
      </c>
      <c r="N2264" s="87">
        <v>45986</v>
      </c>
      <c r="O2264" s="22" t="s">
        <v>955</v>
      </c>
    </row>
    <row r="2265" spans="2:15">
      <c r="B2265" s="16" t="s">
        <v>3140</v>
      </c>
      <c r="C2265" s="18" t="s">
        <v>3141</v>
      </c>
      <c r="D2265" s="19" t="s">
        <v>314</v>
      </c>
      <c r="E2265" s="134" t="str">
        <f>VLOOKUP(D2265,'pomocna tabulka'!$B$2:$D$12,3,0)</f>
        <v xml:space="preserve">Slovenská inovačná a energetická agentúra </v>
      </c>
      <c r="F2265" s="142" t="str">
        <f>+IFERROR(VLOOKUP(VALUE(MID($B2265,11,1)),'pomocna tabulka'!$F$2:$G$7,2,0),"")</f>
        <v>Predfinancovanie</v>
      </c>
      <c r="G2265" s="19" t="s">
        <v>315</v>
      </c>
      <c r="H2265" s="29">
        <v>225156.06</v>
      </c>
      <c r="I2265" s="19" t="s">
        <v>316</v>
      </c>
      <c r="J2265" s="88">
        <v>39733.42</v>
      </c>
      <c r="K2265" s="123"/>
      <c r="L2265" s="88">
        <v>0</v>
      </c>
      <c r="M2265" s="59">
        <f t="shared" si="67"/>
        <v>264889.48</v>
      </c>
      <c r="N2265" s="87">
        <v>45987</v>
      </c>
      <c r="O2265" s="22" t="s">
        <v>955</v>
      </c>
    </row>
    <row r="2266" spans="2:15">
      <c r="B2266" s="16" t="s">
        <v>3142</v>
      </c>
      <c r="C2266" s="18" t="s">
        <v>1486</v>
      </c>
      <c r="D2266" s="19" t="s">
        <v>19</v>
      </c>
      <c r="E2266" s="134" t="str">
        <f>VLOOKUP(D2266,'pomocna tabulka'!$B$2:$D$12,3,0)</f>
        <v>Úrad vlády SR</v>
      </c>
      <c r="F2266" s="142" t="str">
        <f>+IFERROR(VLOOKUP(VALUE(MID($B2266,11,1)),'pomocna tabulka'!$F$2:$G$7,2,0),"")</f>
        <v>Zálohová platba</v>
      </c>
      <c r="G2266" s="19" t="s">
        <v>256</v>
      </c>
      <c r="H2266" s="29">
        <v>17000</v>
      </c>
      <c r="I2266" s="19" t="s">
        <v>257</v>
      </c>
      <c r="J2266" s="88">
        <v>3000</v>
      </c>
      <c r="K2266" s="123"/>
      <c r="L2266" s="88">
        <v>0</v>
      </c>
      <c r="M2266" s="59">
        <f t="shared" si="67"/>
        <v>20000</v>
      </c>
      <c r="N2266" s="87">
        <v>45987</v>
      </c>
      <c r="O2266" s="22" t="s">
        <v>955</v>
      </c>
    </row>
    <row r="2267" spans="2:15">
      <c r="B2267" s="16" t="s">
        <v>3143</v>
      </c>
      <c r="C2267" s="18" t="s">
        <v>1314</v>
      </c>
      <c r="D2267" s="19" t="s">
        <v>19</v>
      </c>
      <c r="E2267" s="134" t="str">
        <f>VLOOKUP(D2267,'pomocna tabulka'!$B$2:$D$12,3,0)</f>
        <v>Úrad vlády SR</v>
      </c>
      <c r="F2267" s="142" t="str">
        <f>+IFERROR(VLOOKUP(VALUE(MID($B2267,11,1)),'pomocna tabulka'!$F$2:$G$7,2,0),"")</f>
        <v>Zálohová platba</v>
      </c>
      <c r="G2267" s="19" t="s">
        <v>256</v>
      </c>
      <c r="H2267" s="29">
        <v>19550</v>
      </c>
      <c r="I2267" s="19" t="s">
        <v>21</v>
      </c>
      <c r="J2267" s="88">
        <v>3450</v>
      </c>
      <c r="K2267" s="123"/>
      <c r="L2267" s="88">
        <v>0</v>
      </c>
      <c r="M2267" s="59">
        <f t="shared" si="67"/>
        <v>23000</v>
      </c>
      <c r="N2267" s="87">
        <v>45987</v>
      </c>
      <c r="O2267" s="22" t="s">
        <v>955</v>
      </c>
    </row>
    <row r="2268" spans="2:15">
      <c r="B2268" s="16" t="s">
        <v>3144</v>
      </c>
      <c r="C2268" s="18" t="s">
        <v>442</v>
      </c>
      <c r="D2268" s="19" t="s">
        <v>29</v>
      </c>
      <c r="E2268" s="134" t="str">
        <f>VLOOKUP(D2268,'pomocna tabulka'!$B$2:$D$12,3,0)</f>
        <v>MIRRI SR</v>
      </c>
      <c r="F2268" s="142" t="str">
        <f>+IFERROR(VLOOKUP(VALUE(MID($B2268,11,1)),'pomocna tabulka'!$F$2:$G$7,2,0),"")</f>
        <v>Predfinancovanie</v>
      </c>
      <c r="G2268" s="19" t="s">
        <v>30</v>
      </c>
      <c r="H2268" s="29">
        <v>171326.85</v>
      </c>
      <c r="I2268" s="19" t="s">
        <v>31</v>
      </c>
      <c r="J2268" s="88">
        <v>14109.26</v>
      </c>
      <c r="K2268" s="123"/>
      <c r="L2268" s="88">
        <v>0</v>
      </c>
      <c r="M2268" s="59">
        <f t="shared" si="67"/>
        <v>185436.11000000002</v>
      </c>
      <c r="N2268" s="87">
        <v>45987</v>
      </c>
      <c r="O2268" s="22" t="s">
        <v>955</v>
      </c>
    </row>
    <row r="2269" spans="2:15">
      <c r="B2269" s="16" t="s">
        <v>3145</v>
      </c>
      <c r="C2269" s="18" t="s">
        <v>293</v>
      </c>
      <c r="D2269" s="19" t="s">
        <v>19</v>
      </c>
      <c r="E2269" s="134" t="str">
        <f>VLOOKUP(D2269,'pomocna tabulka'!$B$2:$D$12,3,0)</f>
        <v>Úrad vlády SR</v>
      </c>
      <c r="F2269" s="142" t="str">
        <f>+IFERROR(VLOOKUP(VALUE(MID($B2269,11,1)),'pomocna tabulka'!$F$2:$G$7,2,0),"")</f>
        <v>Priebežná platba</v>
      </c>
      <c r="G2269" s="19" t="s">
        <v>256</v>
      </c>
      <c r="H2269" s="29">
        <v>14701.86</v>
      </c>
      <c r="I2269" s="19" t="s">
        <v>257</v>
      </c>
      <c r="J2269" s="88">
        <v>2594.44</v>
      </c>
      <c r="K2269" s="123"/>
      <c r="L2269" s="88">
        <v>0</v>
      </c>
      <c r="M2269" s="59">
        <f t="shared" si="67"/>
        <v>17296.3</v>
      </c>
      <c r="N2269" s="87">
        <v>45987</v>
      </c>
      <c r="O2269" s="22" t="s">
        <v>955</v>
      </c>
    </row>
    <row r="2270" spans="2:15">
      <c r="B2270" s="16" t="s">
        <v>3146</v>
      </c>
      <c r="C2270" s="18" t="s">
        <v>215</v>
      </c>
      <c r="D2270" s="19" t="s">
        <v>19</v>
      </c>
      <c r="E2270" s="134" t="str">
        <f>VLOOKUP(D2270,'pomocna tabulka'!$B$2:$D$12,3,0)</f>
        <v>Úrad vlády SR</v>
      </c>
      <c r="F2270" s="142" t="str">
        <f>+IFERROR(VLOOKUP(VALUE(MID($B2270,11,1)),'pomocna tabulka'!$F$2:$G$7,2,0),"")</f>
        <v>Zálohová platba</v>
      </c>
      <c r="G2270" s="19" t="s">
        <v>315</v>
      </c>
      <c r="H2270" s="29">
        <v>55772.75</v>
      </c>
      <c r="I2270" s="19" t="s">
        <v>316</v>
      </c>
      <c r="J2270" s="88">
        <v>9842.25</v>
      </c>
      <c r="K2270" s="123"/>
      <c r="L2270" s="88">
        <v>0</v>
      </c>
      <c r="M2270" s="59">
        <f t="shared" si="67"/>
        <v>65615</v>
      </c>
      <c r="N2270" s="87">
        <v>45987</v>
      </c>
      <c r="O2270" s="22" t="s">
        <v>955</v>
      </c>
    </row>
    <row r="2271" spans="2:15">
      <c r="B2271" s="16" t="s">
        <v>3147</v>
      </c>
      <c r="C2271" s="18" t="s">
        <v>1674</v>
      </c>
      <c r="D2271" s="19" t="s">
        <v>19</v>
      </c>
      <c r="E2271" s="134" t="str">
        <f>VLOOKUP(D2271,'pomocna tabulka'!$B$2:$D$12,3,0)</f>
        <v>Úrad vlády SR</v>
      </c>
      <c r="F2271" s="142" t="str">
        <f>+IFERROR(VLOOKUP(VALUE(MID($B2271,11,1)),'pomocna tabulka'!$F$2:$G$7,2,0),"")</f>
        <v>Priebežná platba</v>
      </c>
      <c r="G2271" s="19" t="s">
        <v>256</v>
      </c>
      <c r="H2271" s="29">
        <v>7354.91</v>
      </c>
      <c r="I2271" s="19" t="s">
        <v>257</v>
      </c>
      <c r="J2271" s="88">
        <v>1297.93</v>
      </c>
      <c r="K2271" s="123"/>
      <c r="L2271" s="88">
        <v>0</v>
      </c>
      <c r="M2271" s="59">
        <f t="shared" si="67"/>
        <v>8652.84</v>
      </c>
      <c r="N2271" s="87">
        <v>45987</v>
      </c>
      <c r="O2271" s="22" t="s">
        <v>955</v>
      </c>
    </row>
    <row r="2272" spans="2:15">
      <c r="B2272" s="16" t="s">
        <v>3148</v>
      </c>
      <c r="C2272" s="18" t="s">
        <v>758</v>
      </c>
      <c r="D2272" s="19" t="s">
        <v>19</v>
      </c>
      <c r="E2272" s="134" t="str">
        <f>VLOOKUP(D2272,'pomocna tabulka'!$B$2:$D$12,3,0)</f>
        <v>Úrad vlády SR</v>
      </c>
      <c r="F2272" s="142" t="str">
        <f>+IFERROR(VLOOKUP(VALUE(MID($B2272,11,1)),'pomocna tabulka'!$F$2:$G$7,2,0),"")</f>
        <v>Priebežná platba</v>
      </c>
      <c r="G2272" s="19" t="s">
        <v>256</v>
      </c>
      <c r="H2272" s="29">
        <v>10558.66</v>
      </c>
      <c r="I2272" s="19" t="s">
        <v>257</v>
      </c>
      <c r="J2272" s="88">
        <v>1863.29</v>
      </c>
      <c r="K2272" s="123"/>
      <c r="L2272" s="88">
        <v>0</v>
      </c>
      <c r="M2272" s="59">
        <f t="shared" si="67"/>
        <v>12421.95</v>
      </c>
      <c r="N2272" s="87">
        <v>45987</v>
      </c>
      <c r="O2272" s="22" t="s">
        <v>955</v>
      </c>
    </row>
    <row r="2273" spans="2:15">
      <c r="B2273" s="16" t="s">
        <v>3149</v>
      </c>
      <c r="C2273" s="18" t="s">
        <v>1855</v>
      </c>
      <c r="D2273" s="19" t="s">
        <v>19</v>
      </c>
      <c r="E2273" s="134" t="str">
        <f>VLOOKUP(D2273,'pomocna tabulka'!$B$2:$D$12,3,0)</f>
        <v>Úrad vlády SR</v>
      </c>
      <c r="F2273" s="142" t="str">
        <f>+IFERROR(VLOOKUP(VALUE(MID($B2273,11,1)),'pomocna tabulka'!$F$2:$G$7,2,0),"")</f>
        <v>Priebežná platba</v>
      </c>
      <c r="G2273" s="19" t="s">
        <v>256</v>
      </c>
      <c r="H2273" s="29">
        <v>4903.33</v>
      </c>
      <c r="I2273" s="19" t="s">
        <v>21</v>
      </c>
      <c r="J2273" s="88">
        <v>865.29</v>
      </c>
      <c r="K2273" s="123"/>
      <c r="L2273" s="88">
        <v>0</v>
      </c>
      <c r="M2273" s="59">
        <f t="shared" si="67"/>
        <v>5768.62</v>
      </c>
      <c r="N2273" s="87">
        <v>45987</v>
      </c>
      <c r="O2273" s="22" t="s">
        <v>955</v>
      </c>
    </row>
    <row r="2274" spans="2:15">
      <c r="B2274" s="16" t="s">
        <v>3150</v>
      </c>
      <c r="C2274" s="18" t="s">
        <v>64</v>
      </c>
      <c r="D2274" s="19" t="s">
        <v>29</v>
      </c>
      <c r="E2274" s="134" t="str">
        <f>VLOOKUP(D2274,'pomocna tabulka'!$B$2:$D$12,3,0)</f>
        <v>MIRRI SR</v>
      </c>
      <c r="F2274" s="142" t="str">
        <f>+IFERROR(VLOOKUP(VALUE(MID($B2274,11,1)),'pomocna tabulka'!$F$2:$G$7,2,0),"")</f>
        <v>Priebežná platba</v>
      </c>
      <c r="G2274" s="19" t="s">
        <v>30</v>
      </c>
      <c r="H2274" s="29">
        <v>200055.53</v>
      </c>
      <c r="I2274" s="19" t="s">
        <v>31</v>
      </c>
      <c r="J2274" s="88">
        <v>66742.399999999994</v>
      </c>
      <c r="K2274" s="19" t="s">
        <v>982</v>
      </c>
      <c r="L2274" s="88">
        <v>19281.77</v>
      </c>
      <c r="M2274" s="195">
        <f t="shared" ref="M2274:M2308" si="68">SUM(H2274+J2274+L2274)</f>
        <v>286079.7</v>
      </c>
      <c r="N2274" s="87">
        <v>45986</v>
      </c>
      <c r="O2274" s="148" t="s">
        <v>36</v>
      </c>
    </row>
    <row r="2275" spans="2:15">
      <c r="B2275" s="16" t="s">
        <v>3151</v>
      </c>
      <c r="C2275" s="18" t="s">
        <v>442</v>
      </c>
      <c r="D2275" s="19" t="s">
        <v>19</v>
      </c>
      <c r="E2275" s="134" t="str">
        <f>VLOOKUP(D2275,'pomocna tabulka'!$B$2:$D$12,3,0)</f>
        <v>Úrad vlády SR</v>
      </c>
      <c r="F2275" s="142" t="str">
        <f>+IFERROR(VLOOKUP(VALUE(MID($B2275,11,1)),'pomocna tabulka'!$F$2:$G$7,2,0),"")</f>
        <v>Priebežná platba</v>
      </c>
      <c r="G2275" s="19" t="s">
        <v>256</v>
      </c>
      <c r="H2275" s="29">
        <v>4903.33</v>
      </c>
      <c r="I2275" s="19" t="s">
        <v>257</v>
      </c>
      <c r="J2275" s="88">
        <v>865.29</v>
      </c>
      <c r="K2275" s="123"/>
      <c r="L2275" s="88">
        <v>0</v>
      </c>
      <c r="M2275" s="59">
        <f t="shared" si="68"/>
        <v>5768.62</v>
      </c>
      <c r="N2275" s="87">
        <v>45987</v>
      </c>
      <c r="O2275" s="147" t="s">
        <v>955</v>
      </c>
    </row>
    <row r="2276" spans="2:15">
      <c r="B2276" s="16" t="s">
        <v>3152</v>
      </c>
      <c r="C2276" s="18" t="s">
        <v>3153</v>
      </c>
      <c r="D2276" s="19" t="s">
        <v>314</v>
      </c>
      <c r="E2276" s="134" t="str">
        <f>VLOOKUP(D2276,'pomocna tabulka'!$B$2:$D$12,3,0)</f>
        <v xml:space="preserve">Slovenská inovačná a energetická agentúra </v>
      </c>
      <c r="F2276" s="142" t="str">
        <f>+IFERROR(VLOOKUP(VALUE(MID($B2276,11,1)),'pomocna tabulka'!$F$2:$G$7,2,0),"")</f>
        <v>Priebežná platba</v>
      </c>
      <c r="G2276" s="19" t="s">
        <v>315</v>
      </c>
      <c r="H2276" s="29">
        <v>114938.75</v>
      </c>
      <c r="I2276" s="19" t="s">
        <v>316</v>
      </c>
      <c r="J2276" s="88">
        <v>20283.310000000001</v>
      </c>
      <c r="K2276" s="123"/>
      <c r="L2276" s="88">
        <v>0</v>
      </c>
      <c r="M2276" s="59">
        <f t="shared" si="68"/>
        <v>135222.06</v>
      </c>
      <c r="N2276" s="87">
        <v>45987</v>
      </c>
      <c r="O2276" s="22" t="s">
        <v>955</v>
      </c>
    </row>
    <row r="2277" spans="2:15">
      <c r="B2277" s="16" t="s">
        <v>3154</v>
      </c>
      <c r="C2277" s="18" t="s">
        <v>2383</v>
      </c>
      <c r="D2277" s="19" t="s">
        <v>314</v>
      </c>
      <c r="E2277" s="134" t="str">
        <f>VLOOKUP(D2277,'pomocna tabulka'!$B$2:$D$12,3,0)</f>
        <v xml:space="preserve">Slovenská inovačná a energetická agentúra </v>
      </c>
      <c r="F2277" s="142" t="str">
        <f>+IFERROR(VLOOKUP(VALUE(MID($B2277,11,1)),'pomocna tabulka'!$F$2:$G$7,2,0),"")</f>
        <v>Priebežná platba</v>
      </c>
      <c r="G2277" s="19" t="s">
        <v>315</v>
      </c>
      <c r="H2277" s="29">
        <v>275140.76</v>
      </c>
      <c r="I2277" s="19" t="s">
        <v>316</v>
      </c>
      <c r="J2277" s="88">
        <v>412711.14</v>
      </c>
      <c r="K2277" s="123"/>
      <c r="L2277" s="88">
        <v>0</v>
      </c>
      <c r="M2277" s="59">
        <f t="shared" si="68"/>
        <v>687851.9</v>
      </c>
      <c r="N2277" s="87">
        <v>45987</v>
      </c>
      <c r="O2277" s="22" t="s">
        <v>955</v>
      </c>
    </row>
    <row r="2278" spans="2:15">
      <c r="B2278" s="16" t="s">
        <v>3155</v>
      </c>
      <c r="C2278" s="18" t="s">
        <v>410</v>
      </c>
      <c r="D2278" s="19" t="s">
        <v>19</v>
      </c>
      <c r="E2278" s="134" t="str">
        <f>VLOOKUP(D2278,'pomocna tabulka'!$B$2:$D$12,3,0)</f>
        <v>Úrad vlády SR</v>
      </c>
      <c r="F2278" s="142" t="str">
        <f>+IFERROR(VLOOKUP(VALUE(MID($B2278,11,1)),'pomocna tabulka'!$F$2:$G$7,2,0),"")</f>
        <v>Priebežná platba</v>
      </c>
      <c r="G2278" s="19" t="s">
        <v>256</v>
      </c>
      <c r="H2278" s="113">
        <v>4903.28</v>
      </c>
      <c r="I2278" s="19" t="s">
        <v>257</v>
      </c>
      <c r="J2278" s="88">
        <v>865.28</v>
      </c>
      <c r="K2278" s="123"/>
      <c r="L2278" s="88">
        <v>0</v>
      </c>
      <c r="M2278" s="59">
        <f t="shared" si="68"/>
        <v>5768.5599999999995</v>
      </c>
      <c r="N2278" s="87">
        <v>45987</v>
      </c>
      <c r="O2278" s="22" t="s">
        <v>955</v>
      </c>
    </row>
    <row r="2279" spans="2:15">
      <c r="B2279" s="16" t="s">
        <v>3156</v>
      </c>
      <c r="C2279" s="18" t="s">
        <v>42</v>
      </c>
      <c r="D2279" s="19" t="s">
        <v>19</v>
      </c>
      <c r="E2279" s="134" t="str">
        <f>VLOOKUP(D2279,'pomocna tabulka'!$B$2:$D$12,3,0)</f>
        <v>Úrad vlády SR</v>
      </c>
      <c r="F2279" s="142" t="str">
        <f>+IFERROR(VLOOKUP(VALUE(MID($B2279,11,1)),'pomocna tabulka'!$F$2:$G$7,2,0),"")</f>
        <v>Priebežná platba</v>
      </c>
      <c r="G2279" s="19" t="s">
        <v>256</v>
      </c>
      <c r="H2279" s="29">
        <v>4903.33</v>
      </c>
      <c r="I2279" s="19" t="s">
        <v>257</v>
      </c>
      <c r="J2279" s="88">
        <v>865.29</v>
      </c>
      <c r="K2279" s="123"/>
      <c r="L2279" s="88">
        <v>0</v>
      </c>
      <c r="M2279" s="59">
        <f t="shared" si="68"/>
        <v>5768.62</v>
      </c>
      <c r="N2279" s="87">
        <v>45987</v>
      </c>
      <c r="O2279" s="22" t="s">
        <v>955</v>
      </c>
    </row>
    <row r="2280" spans="2:15">
      <c r="B2280" s="16" t="s">
        <v>3157</v>
      </c>
      <c r="C2280" s="18" t="s">
        <v>574</v>
      </c>
      <c r="D2280" s="19" t="s">
        <v>19</v>
      </c>
      <c r="E2280" s="134" t="str">
        <f>VLOOKUP(D2280,'pomocna tabulka'!$B$2:$D$12,3,0)</f>
        <v>Úrad vlády SR</v>
      </c>
      <c r="F2280" s="142" t="str">
        <f>+IFERROR(VLOOKUP(VALUE(MID($B2280,11,1)),'pomocna tabulka'!$F$2:$G$7,2,0),"")</f>
        <v>Priebežná platba</v>
      </c>
      <c r="G2280" s="19" t="s">
        <v>256</v>
      </c>
      <c r="H2280" s="29">
        <v>27563.89</v>
      </c>
      <c r="I2280" s="19" t="s">
        <v>257</v>
      </c>
      <c r="J2280" s="88">
        <v>4864.22</v>
      </c>
      <c r="K2280" s="123"/>
      <c r="L2280" s="88">
        <v>0</v>
      </c>
      <c r="M2280" s="59">
        <f t="shared" si="68"/>
        <v>32428.11</v>
      </c>
      <c r="N2280" s="87">
        <v>45987</v>
      </c>
      <c r="O2280" s="22" t="s">
        <v>955</v>
      </c>
    </row>
    <row r="2281" spans="2:15">
      <c r="B2281" s="16" t="s">
        <v>3158</v>
      </c>
      <c r="C2281" s="18" t="s">
        <v>2792</v>
      </c>
      <c r="D2281" s="19" t="s">
        <v>314</v>
      </c>
      <c r="E2281" s="134" t="str">
        <f>VLOOKUP(D2281,'pomocna tabulka'!$B$2:$D$12,3,0)</f>
        <v xml:space="preserve">Slovenská inovačná a energetická agentúra </v>
      </c>
      <c r="F2281" s="142" t="str">
        <f>+IFERROR(VLOOKUP(VALUE(MID($B2281,11,1)),'pomocna tabulka'!$F$2:$G$7,2,0),"")</f>
        <v>Priebežná platba</v>
      </c>
      <c r="G2281" s="19" t="s">
        <v>315</v>
      </c>
      <c r="H2281" s="29">
        <v>9265</v>
      </c>
      <c r="I2281" s="19" t="s">
        <v>316</v>
      </c>
      <c r="J2281" s="88">
        <v>1635</v>
      </c>
      <c r="K2281" s="123"/>
      <c r="L2281" s="88">
        <v>0</v>
      </c>
      <c r="M2281" s="59">
        <f t="shared" si="68"/>
        <v>10900</v>
      </c>
      <c r="N2281" s="87">
        <v>45987</v>
      </c>
      <c r="O2281" s="22" t="s">
        <v>955</v>
      </c>
    </row>
    <row r="2282" spans="2:15">
      <c r="B2282" s="16" t="s">
        <v>3159</v>
      </c>
      <c r="C2282" s="18" t="s">
        <v>1333</v>
      </c>
      <c r="D2282" s="19" t="s">
        <v>19</v>
      </c>
      <c r="E2282" s="134" t="str">
        <f>VLOOKUP(D2282,'pomocna tabulka'!$B$2:$D$12,3,0)</f>
        <v>Úrad vlády SR</v>
      </c>
      <c r="F2282" s="142" t="str">
        <f>+IFERROR(VLOOKUP(VALUE(MID($B2282,11,1)),'pomocna tabulka'!$F$2:$G$7,2,0),"")</f>
        <v>Zálohová platba</v>
      </c>
      <c r="G2282" s="19" t="s">
        <v>256</v>
      </c>
      <c r="H2282" s="29">
        <v>22525</v>
      </c>
      <c r="I2282" s="19" t="s">
        <v>257</v>
      </c>
      <c r="J2282" s="88">
        <v>3975</v>
      </c>
      <c r="K2282" s="123"/>
      <c r="L2282" s="88">
        <v>0</v>
      </c>
      <c r="M2282" s="59">
        <f t="shared" si="68"/>
        <v>26500</v>
      </c>
      <c r="N2282" s="87">
        <v>45987</v>
      </c>
      <c r="O2282" s="22" t="s">
        <v>955</v>
      </c>
    </row>
    <row r="2283" spans="2:15">
      <c r="B2283" s="16" t="s">
        <v>3160</v>
      </c>
      <c r="C2283" s="18" t="s">
        <v>3161</v>
      </c>
      <c r="D2283" s="19" t="s">
        <v>314</v>
      </c>
      <c r="E2283" s="134" t="str">
        <f>VLOOKUP(D2283,'pomocna tabulka'!$B$2:$D$12,3,0)</f>
        <v xml:space="preserve">Slovenská inovačná a energetická agentúra </v>
      </c>
      <c r="F2283" s="142" t="str">
        <f>+IFERROR(VLOOKUP(VALUE(MID($B2283,11,1)),'pomocna tabulka'!$F$2:$G$7,2,0),"")</f>
        <v>Predfinancovanie</v>
      </c>
      <c r="G2283" s="19" t="s">
        <v>315</v>
      </c>
      <c r="H2283" s="29">
        <v>14389.29</v>
      </c>
      <c r="I2283" s="19" t="s">
        <v>316</v>
      </c>
      <c r="J2283" s="88">
        <v>21583.93</v>
      </c>
      <c r="K2283" s="123"/>
      <c r="L2283" s="88">
        <v>0</v>
      </c>
      <c r="M2283" s="59">
        <f t="shared" si="68"/>
        <v>35973.22</v>
      </c>
      <c r="N2283" s="87">
        <v>45987</v>
      </c>
      <c r="O2283" s="22" t="s">
        <v>955</v>
      </c>
    </row>
    <row r="2284" spans="2:15">
      <c r="B2284" s="16" t="s">
        <v>3162</v>
      </c>
      <c r="C2284" s="18" t="s">
        <v>1661</v>
      </c>
      <c r="D2284" s="19" t="s">
        <v>19</v>
      </c>
      <c r="E2284" s="134" t="str">
        <f>VLOOKUP(D2284,'pomocna tabulka'!$B$2:$D$12,3,0)</f>
        <v>Úrad vlády SR</v>
      </c>
      <c r="F2284" s="142" t="str">
        <f>+IFERROR(VLOOKUP(VALUE(MID($B2284,11,1)),'pomocna tabulka'!$F$2:$G$7,2,0),"")</f>
        <v>Zálohová platba</v>
      </c>
      <c r="G2284" s="19" t="s">
        <v>256</v>
      </c>
      <c r="H2284" s="29">
        <v>55443.12</v>
      </c>
      <c r="I2284" s="19" t="s">
        <v>257</v>
      </c>
      <c r="J2284" s="88">
        <v>9784.08</v>
      </c>
      <c r="K2284" s="123"/>
      <c r="L2284" s="88">
        <v>0</v>
      </c>
      <c r="M2284" s="59">
        <f t="shared" si="68"/>
        <v>65227.200000000004</v>
      </c>
      <c r="N2284" s="87">
        <v>45987</v>
      </c>
      <c r="O2284" s="22" t="s">
        <v>955</v>
      </c>
    </row>
    <row r="2285" spans="2:15">
      <c r="B2285" s="16" t="s">
        <v>3163</v>
      </c>
      <c r="C2285" s="18" t="s">
        <v>163</v>
      </c>
      <c r="D2285" s="19" t="s">
        <v>19</v>
      </c>
      <c r="E2285" s="134" t="str">
        <f>VLOOKUP(D2285,'pomocna tabulka'!$B$2:$D$12,3,0)</f>
        <v>Úrad vlády SR</v>
      </c>
      <c r="F2285" s="142" t="str">
        <f>+IFERROR(VLOOKUP(VALUE(MID($B2285,11,1)),'pomocna tabulka'!$F$2:$G$7,2,0),"")</f>
        <v>Priebežná platba</v>
      </c>
      <c r="G2285" s="19" t="s">
        <v>256</v>
      </c>
      <c r="H2285" s="29">
        <v>4903.28</v>
      </c>
      <c r="I2285" s="19" t="s">
        <v>257</v>
      </c>
      <c r="J2285" s="88">
        <v>865.29</v>
      </c>
      <c r="K2285" s="123"/>
      <c r="L2285" s="88">
        <v>0</v>
      </c>
      <c r="M2285" s="59">
        <f t="shared" si="68"/>
        <v>5768.57</v>
      </c>
      <c r="N2285" s="87">
        <v>45988</v>
      </c>
      <c r="O2285" s="22" t="s">
        <v>955</v>
      </c>
    </row>
    <row r="2286" spans="2:15">
      <c r="B2286" s="16" t="s">
        <v>3164</v>
      </c>
      <c r="C2286" s="18" t="s">
        <v>3165</v>
      </c>
      <c r="D2286" s="19" t="s">
        <v>314</v>
      </c>
      <c r="E2286" s="134" t="str">
        <f>VLOOKUP(D2286,'pomocna tabulka'!$B$2:$D$12,3,0)</f>
        <v xml:space="preserve">Slovenská inovačná a energetická agentúra </v>
      </c>
      <c r="F2286" s="142" t="str">
        <f>+IFERROR(VLOOKUP(VALUE(MID($B2286,11,1)),'pomocna tabulka'!$F$2:$G$7,2,0),"")</f>
        <v>Priebežná platba</v>
      </c>
      <c r="G2286" s="19" t="s">
        <v>315</v>
      </c>
      <c r="H2286" s="29">
        <v>9758.31</v>
      </c>
      <c r="I2286" s="19" t="s">
        <v>316</v>
      </c>
      <c r="J2286" s="88">
        <v>1722.05</v>
      </c>
      <c r="K2286" s="123"/>
      <c r="L2286" s="88">
        <v>0</v>
      </c>
      <c r="M2286" s="59">
        <f t="shared" si="68"/>
        <v>11480.359999999999</v>
      </c>
      <c r="N2286" s="87">
        <v>45987</v>
      </c>
      <c r="O2286" s="22" t="s">
        <v>955</v>
      </c>
    </row>
    <row r="2287" spans="2:15">
      <c r="B2287" s="16" t="s">
        <v>3166</v>
      </c>
      <c r="C2287" s="18" t="s">
        <v>1661</v>
      </c>
      <c r="D2287" s="19" t="s">
        <v>314</v>
      </c>
      <c r="E2287" s="134" t="str">
        <f>VLOOKUP(D2287,'pomocna tabulka'!$B$2:$D$12,3,0)</f>
        <v xml:space="preserve">Slovenská inovačná a energetická agentúra </v>
      </c>
      <c r="F2287" s="142" t="str">
        <f>+IFERROR(VLOOKUP(VALUE(MID($B2287,11,1)),'pomocna tabulka'!$F$2:$G$7,2,0),"")</f>
        <v>Priebežná platba</v>
      </c>
      <c r="G2287" s="19" t="s">
        <v>315</v>
      </c>
      <c r="H2287" s="29">
        <v>20400</v>
      </c>
      <c r="I2287" s="19" t="s">
        <v>316</v>
      </c>
      <c r="J2287" s="88">
        <v>3600</v>
      </c>
      <c r="K2287" s="123"/>
      <c r="L2287" s="88">
        <v>0</v>
      </c>
      <c r="M2287" s="59">
        <f t="shared" si="68"/>
        <v>24000</v>
      </c>
      <c r="N2287" s="87">
        <v>45987</v>
      </c>
      <c r="O2287" s="22" t="s">
        <v>955</v>
      </c>
    </row>
    <row r="2288" spans="2:15">
      <c r="B2288" s="16" t="s">
        <v>3167</v>
      </c>
      <c r="C2288" s="18" t="s">
        <v>417</v>
      </c>
      <c r="D2288" s="19" t="s">
        <v>314</v>
      </c>
      <c r="E2288" s="134" t="str">
        <f>VLOOKUP(D2288,'pomocna tabulka'!$B$2:$D$12,3,0)</f>
        <v xml:space="preserve">Slovenská inovačná a energetická agentúra </v>
      </c>
      <c r="F2288" s="142" t="str">
        <f>+IFERROR(VLOOKUP(VALUE(MID($B2288,11,1)),'pomocna tabulka'!$F$2:$G$7,2,0),"")</f>
        <v>Predfinancovanie</v>
      </c>
      <c r="G2288" s="19" t="s">
        <v>315</v>
      </c>
      <c r="H2288" s="29">
        <v>111320.82</v>
      </c>
      <c r="I2288" s="19" t="s">
        <v>316</v>
      </c>
      <c r="J2288" s="88">
        <v>19644.849999999999</v>
      </c>
      <c r="K2288" s="123"/>
      <c r="L2288" s="88">
        <v>0</v>
      </c>
      <c r="M2288" s="59">
        <f t="shared" si="68"/>
        <v>130965.67000000001</v>
      </c>
      <c r="N2288" s="87">
        <v>45987</v>
      </c>
      <c r="O2288" s="22" t="s">
        <v>955</v>
      </c>
    </row>
    <row r="2289" spans="2:15">
      <c r="B2289" s="16" t="s">
        <v>3168</v>
      </c>
      <c r="C2289" s="18" t="s">
        <v>1972</v>
      </c>
      <c r="D2289" s="19" t="s">
        <v>29</v>
      </c>
      <c r="E2289" s="134" t="str">
        <f>VLOOKUP(D2289,'pomocna tabulka'!$B$2:$D$12,3,0)</f>
        <v>MIRRI SR</v>
      </c>
      <c r="F2289" s="142" t="str">
        <f>+IFERROR(VLOOKUP(VALUE(MID($B2289,11,1)),'pomocna tabulka'!$F$2:$G$7,2,0),"")</f>
        <v>Predfinancovanie</v>
      </c>
      <c r="G2289" s="19" t="s">
        <v>30</v>
      </c>
      <c r="H2289" s="29">
        <v>279947.18</v>
      </c>
      <c r="I2289" s="19" t="s">
        <v>31</v>
      </c>
      <c r="J2289" s="88">
        <v>23054.47</v>
      </c>
      <c r="K2289" s="123"/>
      <c r="L2289" s="88">
        <v>0</v>
      </c>
      <c r="M2289" s="59">
        <f t="shared" si="68"/>
        <v>303001.65000000002</v>
      </c>
      <c r="N2289" s="87">
        <v>45987</v>
      </c>
      <c r="O2289" s="22" t="s">
        <v>955</v>
      </c>
    </row>
    <row r="2290" spans="2:15">
      <c r="B2290" s="16" t="s">
        <v>3169</v>
      </c>
      <c r="C2290" s="18" t="s">
        <v>99</v>
      </c>
      <c r="D2290" s="19" t="s">
        <v>19</v>
      </c>
      <c r="E2290" s="134" t="str">
        <f>VLOOKUP(D2290,'pomocna tabulka'!$B$2:$D$12,3,0)</f>
        <v>Úrad vlády SR</v>
      </c>
      <c r="F2290" s="142" t="str">
        <f>+IFERROR(VLOOKUP(VALUE(MID($B2290,11,1)),'pomocna tabulka'!$F$2:$G$7,2,0),"")</f>
        <v>Priebežná platba</v>
      </c>
      <c r="G2290" s="19" t="s">
        <v>256</v>
      </c>
      <c r="H2290" s="29">
        <v>3677.46</v>
      </c>
      <c r="I2290" s="19" t="s">
        <v>257</v>
      </c>
      <c r="J2290" s="88">
        <v>648.96</v>
      </c>
      <c r="K2290" s="123"/>
      <c r="L2290" s="88">
        <v>0</v>
      </c>
      <c r="M2290" s="59">
        <f t="shared" si="68"/>
        <v>4326.42</v>
      </c>
      <c r="N2290" s="87">
        <v>45987</v>
      </c>
      <c r="O2290" s="22" t="s">
        <v>955</v>
      </c>
    </row>
    <row r="2291" spans="2:15">
      <c r="B2291" s="16" t="s">
        <v>3170</v>
      </c>
      <c r="C2291" s="18" t="s">
        <v>3171</v>
      </c>
      <c r="D2291" s="19" t="s">
        <v>29</v>
      </c>
      <c r="E2291" s="134" t="str">
        <f>VLOOKUP(D2291,'pomocna tabulka'!$B$2:$D$12,3,0)</f>
        <v>MIRRI SR</v>
      </c>
      <c r="F2291" s="142" t="str">
        <f>+IFERROR(VLOOKUP(VALUE(MID($B2291,11,1)),'pomocna tabulka'!$F$2:$G$7,2,0),"")</f>
        <v>Predfinancovanie</v>
      </c>
      <c r="G2291" s="19" t="s">
        <v>30</v>
      </c>
      <c r="H2291" s="29">
        <v>70694.05</v>
      </c>
      <c r="I2291" s="19" t="s">
        <v>31</v>
      </c>
      <c r="J2291" s="88">
        <v>5821.86</v>
      </c>
      <c r="K2291" s="123"/>
      <c r="L2291" s="88">
        <v>0</v>
      </c>
      <c r="M2291" s="59">
        <f t="shared" si="68"/>
        <v>76515.91</v>
      </c>
      <c r="N2291" s="87">
        <v>45987</v>
      </c>
      <c r="O2291" s="22" t="s">
        <v>955</v>
      </c>
    </row>
    <row r="2292" spans="2:15">
      <c r="B2292" s="16" t="s">
        <v>3172</v>
      </c>
      <c r="C2292" s="18" t="s">
        <v>912</v>
      </c>
      <c r="D2292" s="19" t="s">
        <v>314</v>
      </c>
      <c r="E2292" s="134" t="str">
        <f>VLOOKUP(D2292,'pomocna tabulka'!$B$2:$D$12,3,0)</f>
        <v xml:space="preserve">Slovenská inovačná a energetická agentúra </v>
      </c>
      <c r="F2292" s="142" t="str">
        <f>+IFERROR(VLOOKUP(VALUE(MID($B2292,11,1)),'pomocna tabulka'!$F$2:$G$7,2,0),"")</f>
        <v>Predfinancovanie</v>
      </c>
      <c r="G2292" s="19" t="s">
        <v>315</v>
      </c>
      <c r="H2292" s="29">
        <v>35897.339999999997</v>
      </c>
      <c r="I2292" s="19" t="s">
        <v>316</v>
      </c>
      <c r="J2292" s="88">
        <v>6334.82</v>
      </c>
      <c r="K2292" s="123"/>
      <c r="L2292" s="88">
        <v>0</v>
      </c>
      <c r="M2292" s="59">
        <f t="shared" si="68"/>
        <v>42232.159999999996</v>
      </c>
      <c r="N2292" s="87">
        <v>45987</v>
      </c>
      <c r="O2292" s="22" t="s">
        <v>955</v>
      </c>
    </row>
    <row r="2293" spans="2:15">
      <c r="B2293" s="16" t="s">
        <v>3173</v>
      </c>
      <c r="C2293" s="18" t="s">
        <v>1763</v>
      </c>
      <c r="D2293" s="19" t="s">
        <v>19</v>
      </c>
      <c r="E2293" s="134" t="str">
        <f>VLOOKUP(D2293,'pomocna tabulka'!$B$2:$D$12,3,0)</f>
        <v>Úrad vlády SR</v>
      </c>
      <c r="F2293" s="142" t="str">
        <f>+IFERROR(VLOOKUP(VALUE(MID($B2293,11,1)),'pomocna tabulka'!$F$2:$G$7,2,0),"")</f>
        <v>Zálohová platba</v>
      </c>
      <c r="G2293" s="19" t="s">
        <v>256</v>
      </c>
      <c r="H2293" s="29">
        <v>17000</v>
      </c>
      <c r="I2293" s="19" t="s">
        <v>257</v>
      </c>
      <c r="J2293" s="88">
        <v>3000</v>
      </c>
      <c r="K2293" s="123"/>
      <c r="L2293" s="88">
        <v>0</v>
      </c>
      <c r="M2293" s="59">
        <f t="shared" si="68"/>
        <v>20000</v>
      </c>
      <c r="N2293" s="87">
        <v>45987</v>
      </c>
      <c r="O2293" s="22" t="s">
        <v>955</v>
      </c>
    </row>
    <row r="2294" spans="2:15">
      <c r="B2294" s="16" t="s">
        <v>3174</v>
      </c>
      <c r="C2294" s="18" t="s">
        <v>3175</v>
      </c>
      <c r="D2294" s="19" t="s">
        <v>314</v>
      </c>
      <c r="E2294" s="134" t="str">
        <f>VLOOKUP(D2294,'pomocna tabulka'!$B$2:$D$12,3,0)</f>
        <v xml:space="preserve">Slovenská inovačná a energetická agentúra </v>
      </c>
      <c r="F2294" s="142" t="str">
        <f>+IFERROR(VLOOKUP(VALUE(MID($B2294,11,1)),'pomocna tabulka'!$F$2:$G$7,2,0),"")</f>
        <v>Predfinancovanie</v>
      </c>
      <c r="G2294" s="19" t="s">
        <v>315</v>
      </c>
      <c r="H2294" s="29">
        <v>156670.6</v>
      </c>
      <c r="I2294" s="19" t="s">
        <v>316</v>
      </c>
      <c r="J2294" s="88">
        <v>27647.75</v>
      </c>
      <c r="K2294" s="123"/>
      <c r="L2294" s="88">
        <v>0</v>
      </c>
      <c r="M2294" s="59">
        <f t="shared" si="68"/>
        <v>184318.35</v>
      </c>
      <c r="N2294" s="87">
        <v>45988</v>
      </c>
      <c r="O2294" s="19" t="s">
        <v>955</v>
      </c>
    </row>
    <row r="2295" spans="2:15" ht="19.5" customHeight="1">
      <c r="B2295" s="16" t="s">
        <v>3176</v>
      </c>
      <c r="C2295" s="18" t="s">
        <v>114</v>
      </c>
      <c r="D2295" s="19" t="s">
        <v>19</v>
      </c>
      <c r="E2295" s="134" t="str">
        <f>VLOOKUP(D2295,'pomocna tabulka'!$B$2:$D$12,3,0)</f>
        <v>Úrad vlády SR</v>
      </c>
      <c r="F2295" s="142" t="str">
        <f>+IFERROR(VLOOKUP(VALUE(MID($B2295,11,1)),'pomocna tabulka'!$F$2:$G$7,2,0),"")</f>
        <v>Priebežná platba</v>
      </c>
      <c r="G2295" s="19" t="s">
        <v>256</v>
      </c>
      <c r="H2295" s="29">
        <v>4853.71</v>
      </c>
      <c r="I2295" s="19" t="s">
        <v>257</v>
      </c>
      <c r="J2295" s="88">
        <v>856.54</v>
      </c>
      <c r="K2295" s="123"/>
      <c r="L2295" s="88">
        <v>0</v>
      </c>
      <c r="M2295" s="59">
        <f t="shared" si="68"/>
        <v>5710.25</v>
      </c>
      <c r="N2295" s="87">
        <v>45988</v>
      </c>
      <c r="O2295" s="19" t="s">
        <v>955</v>
      </c>
    </row>
    <row r="2296" spans="2:15">
      <c r="B2296" s="16" t="s">
        <v>3177</v>
      </c>
      <c r="C2296" s="18" t="s">
        <v>111</v>
      </c>
      <c r="D2296" s="19" t="s">
        <v>19</v>
      </c>
      <c r="E2296" s="134" t="str">
        <f>VLOOKUP(D2296,'pomocna tabulka'!$B$2:$D$12,3,0)</f>
        <v>Úrad vlády SR</v>
      </c>
      <c r="F2296" s="142" t="str">
        <f>+IFERROR(VLOOKUP(VALUE(MID($B2296,11,1)),'pomocna tabulka'!$F$2:$G$7,2,0),"")</f>
        <v>Priebežná platba</v>
      </c>
      <c r="G2296" s="19" t="s">
        <v>256</v>
      </c>
      <c r="H2296" s="29">
        <v>4903.28</v>
      </c>
      <c r="I2296" s="19" t="s">
        <v>257</v>
      </c>
      <c r="J2296" s="88">
        <v>865.28</v>
      </c>
      <c r="K2296" s="123"/>
      <c r="L2296" s="88">
        <v>0</v>
      </c>
      <c r="M2296" s="59">
        <f t="shared" si="68"/>
        <v>5768.5599999999995</v>
      </c>
      <c r="N2296" s="87">
        <v>45988</v>
      </c>
      <c r="O2296" s="19" t="s">
        <v>955</v>
      </c>
    </row>
    <row r="2297" spans="2:15">
      <c r="B2297" s="16" t="s">
        <v>3178</v>
      </c>
      <c r="C2297" s="18" t="s">
        <v>2295</v>
      </c>
      <c r="D2297" s="19" t="s">
        <v>29</v>
      </c>
      <c r="E2297" s="134" t="str">
        <f>VLOOKUP(D2297,'pomocna tabulka'!$B$2:$D$12,3,0)</f>
        <v>MIRRI SR</v>
      </c>
      <c r="F2297" s="142" t="str">
        <f>+IFERROR(VLOOKUP(VALUE(MID($B2297,11,1)),'pomocna tabulka'!$F$2:$G$7,2,0),"")</f>
        <v>Predfinancovanie</v>
      </c>
      <c r="G2297" s="19" t="s">
        <v>30</v>
      </c>
      <c r="H2297" s="29">
        <v>76486.73</v>
      </c>
      <c r="I2297" s="19" t="s">
        <v>31</v>
      </c>
      <c r="J2297" s="88">
        <v>6298.9</v>
      </c>
      <c r="K2297" s="123"/>
      <c r="L2297" s="88">
        <v>0</v>
      </c>
      <c r="M2297" s="59">
        <f t="shared" si="68"/>
        <v>82785.62999999999</v>
      </c>
      <c r="N2297" s="87">
        <v>45988</v>
      </c>
      <c r="O2297" s="22" t="s">
        <v>955</v>
      </c>
    </row>
    <row r="2298" spans="2:15">
      <c r="B2298" s="16" t="s">
        <v>3179</v>
      </c>
      <c r="C2298" s="18" t="s">
        <v>715</v>
      </c>
      <c r="D2298" s="19" t="s">
        <v>314</v>
      </c>
      <c r="E2298" s="134" t="str">
        <f>VLOOKUP(D2298,'pomocna tabulka'!$B$2:$D$12,3,0)</f>
        <v xml:space="preserve">Slovenská inovačná a energetická agentúra </v>
      </c>
      <c r="F2298" s="142" t="str">
        <f>+IFERROR(VLOOKUP(VALUE(MID($B2298,11,1)),'pomocna tabulka'!$F$2:$G$7,2,0),"")</f>
        <v>Zálohová platba</v>
      </c>
      <c r="G2298" s="19" t="s">
        <v>315</v>
      </c>
      <c r="H2298" s="29">
        <v>3432899.9</v>
      </c>
      <c r="I2298" s="19" t="s">
        <v>316</v>
      </c>
      <c r="J2298" s="88">
        <v>15850.13</v>
      </c>
      <c r="K2298" s="123"/>
      <c r="L2298" s="88">
        <v>0</v>
      </c>
      <c r="M2298" s="59">
        <f t="shared" si="68"/>
        <v>3448750.03</v>
      </c>
      <c r="N2298" s="87">
        <v>45988</v>
      </c>
      <c r="O2298" s="22" t="s">
        <v>955</v>
      </c>
    </row>
    <row r="2299" spans="2:15">
      <c r="B2299" s="16" t="s">
        <v>3179</v>
      </c>
      <c r="C2299" s="18" t="s">
        <v>715</v>
      </c>
      <c r="D2299" s="19" t="s">
        <v>314</v>
      </c>
      <c r="E2299" s="134" t="str">
        <f>VLOOKUP(D2299,'pomocna tabulka'!$B$2:$D$12,3,0)</f>
        <v xml:space="preserve">Slovenská inovačná a energetická agentúra </v>
      </c>
      <c r="F2299" s="142" t="str">
        <f>+IFERROR(VLOOKUP(VALUE(MID($B2299,11,1)),'pomocna tabulka'!$F$2:$G$7,2,0),"")</f>
        <v>Zálohová platba</v>
      </c>
      <c r="G2299" s="19" t="s">
        <v>30</v>
      </c>
      <c r="H2299" s="29">
        <v>6267100.0999999996</v>
      </c>
      <c r="I2299" s="19" t="s">
        <v>31</v>
      </c>
      <c r="J2299" s="88">
        <v>3284149.87</v>
      </c>
      <c r="K2299" s="123"/>
      <c r="L2299" s="88">
        <v>0</v>
      </c>
      <c r="M2299" s="59">
        <f t="shared" si="68"/>
        <v>9551249.9699999988</v>
      </c>
      <c r="N2299" s="87">
        <v>45988</v>
      </c>
      <c r="O2299" s="22" t="s">
        <v>955</v>
      </c>
    </row>
    <row r="2300" spans="2:15">
      <c r="B2300" s="16" t="s">
        <v>3180</v>
      </c>
      <c r="C2300" s="18" t="s">
        <v>880</v>
      </c>
      <c r="D2300" s="19" t="s">
        <v>314</v>
      </c>
      <c r="E2300" s="134" t="str">
        <f>VLOOKUP(D2300,'pomocna tabulka'!$B$2:$D$12,3,0)</f>
        <v xml:space="preserve">Slovenská inovačná a energetická agentúra </v>
      </c>
      <c r="F2300" s="142" t="str">
        <f>+IFERROR(VLOOKUP(VALUE(MID($B2300,11,1)),'pomocna tabulka'!$F$2:$G$7,2,0),"")</f>
        <v>Predfinancovanie</v>
      </c>
      <c r="G2300" s="19" t="s">
        <v>315</v>
      </c>
      <c r="H2300" s="29">
        <v>83532.86</v>
      </c>
      <c r="I2300" s="19" t="s">
        <v>316</v>
      </c>
      <c r="J2300" s="88">
        <v>14741.09</v>
      </c>
      <c r="K2300" s="123"/>
      <c r="L2300" s="88">
        <v>0</v>
      </c>
      <c r="M2300" s="59">
        <f t="shared" si="68"/>
        <v>98273.95</v>
      </c>
      <c r="N2300" s="87">
        <v>45988</v>
      </c>
      <c r="O2300" s="22" t="s">
        <v>955</v>
      </c>
    </row>
    <row r="2301" spans="2:15">
      <c r="B2301" s="16" t="s">
        <v>3181</v>
      </c>
      <c r="C2301" s="18" t="s">
        <v>355</v>
      </c>
      <c r="D2301" s="19" t="s">
        <v>19</v>
      </c>
      <c r="E2301" s="134" t="str">
        <f>VLOOKUP(D2301,'pomocna tabulka'!$B$2:$D$12,3,0)</f>
        <v>Úrad vlády SR</v>
      </c>
      <c r="F2301" s="142" t="str">
        <f>+IFERROR(VLOOKUP(VALUE(MID($B2301,11,1)),'pomocna tabulka'!$F$2:$G$7,2,0),"")</f>
        <v>Priebežná platba</v>
      </c>
      <c r="G2301" s="19" t="s">
        <v>256</v>
      </c>
      <c r="H2301" s="29">
        <v>4871.72</v>
      </c>
      <c r="I2301" s="19" t="s">
        <v>257</v>
      </c>
      <c r="J2301" s="88">
        <v>859.72</v>
      </c>
      <c r="K2301" s="123"/>
      <c r="L2301" s="88">
        <v>0</v>
      </c>
      <c r="M2301" s="59">
        <f t="shared" si="68"/>
        <v>5731.4400000000005</v>
      </c>
      <c r="N2301" s="87">
        <v>45988</v>
      </c>
      <c r="O2301" s="22" t="s">
        <v>955</v>
      </c>
    </row>
    <row r="2302" spans="2:15">
      <c r="B2302" s="16" t="s">
        <v>3182</v>
      </c>
      <c r="C2302" s="18" t="s">
        <v>3183</v>
      </c>
      <c r="D2302" s="19" t="s">
        <v>19</v>
      </c>
      <c r="E2302" s="134" t="str">
        <f>VLOOKUP(D2302,'pomocna tabulka'!$B$2:$D$12,3,0)</f>
        <v>Úrad vlády SR</v>
      </c>
      <c r="F2302" s="142" t="str">
        <f>+IFERROR(VLOOKUP(VALUE(MID($B2302,11,1)),'pomocna tabulka'!$F$2:$G$7,2,0),"")</f>
        <v>Priebežná platba</v>
      </c>
      <c r="G2302" s="19" t="s">
        <v>256</v>
      </c>
      <c r="H2302" s="29">
        <v>4903.3</v>
      </c>
      <c r="I2302" s="19" t="s">
        <v>257</v>
      </c>
      <c r="J2302" s="88">
        <v>865.29</v>
      </c>
      <c r="K2302" s="123"/>
      <c r="L2302" s="88">
        <v>0</v>
      </c>
      <c r="M2302" s="59">
        <f t="shared" si="68"/>
        <v>5768.59</v>
      </c>
      <c r="N2302" s="87">
        <v>45988</v>
      </c>
      <c r="O2302" s="22" t="s">
        <v>955</v>
      </c>
    </row>
    <row r="2303" spans="2:15" ht="26.25">
      <c r="B2303" s="16" t="s">
        <v>3184</v>
      </c>
      <c r="C2303" s="18" t="s">
        <v>3185</v>
      </c>
      <c r="D2303" s="19" t="s">
        <v>314</v>
      </c>
      <c r="E2303" s="134" t="str">
        <f>VLOOKUP(D2303,'pomocna tabulka'!$B$2:$D$12,3,0)</f>
        <v xml:space="preserve">Slovenská inovačná a energetická agentúra </v>
      </c>
      <c r="F2303" s="142" t="str">
        <f>+IFERROR(VLOOKUP(VALUE(MID($B2303,11,1)),'pomocna tabulka'!$F$2:$G$7,2,0),"")</f>
        <v>Predfinancovanie</v>
      </c>
      <c r="G2303" s="19" t="s">
        <v>30</v>
      </c>
      <c r="H2303" s="29">
        <v>44245.67</v>
      </c>
      <c r="I2303" s="19" t="s">
        <v>31</v>
      </c>
      <c r="J2303" s="88">
        <v>66368.509999999995</v>
      </c>
      <c r="K2303" s="123"/>
      <c r="L2303" s="88">
        <v>0</v>
      </c>
      <c r="M2303" s="59">
        <f t="shared" si="68"/>
        <v>110614.18</v>
      </c>
      <c r="N2303" s="87">
        <v>45988</v>
      </c>
      <c r="O2303" s="22" t="s">
        <v>955</v>
      </c>
    </row>
    <row r="2304" spans="2:15">
      <c r="B2304" s="16" t="s">
        <v>3186</v>
      </c>
      <c r="C2304" s="18" t="s">
        <v>547</v>
      </c>
      <c r="D2304" s="19" t="s">
        <v>19</v>
      </c>
      <c r="E2304" s="134" t="str">
        <f>VLOOKUP(D2304,'pomocna tabulka'!$B$2:$D$12,3,0)</f>
        <v>Úrad vlády SR</v>
      </c>
      <c r="F2304" s="142" t="str">
        <f>+IFERROR(VLOOKUP(VALUE(MID($B2304,11,1)),'pomocna tabulka'!$F$2:$G$7,2,0),"")</f>
        <v>Priebežná platba</v>
      </c>
      <c r="G2304" s="19" t="s">
        <v>256</v>
      </c>
      <c r="H2304" s="29">
        <v>4903.28</v>
      </c>
      <c r="I2304" s="19" t="s">
        <v>257</v>
      </c>
      <c r="J2304" s="88">
        <v>865.29</v>
      </c>
      <c r="K2304" s="123"/>
      <c r="L2304" s="88">
        <v>0</v>
      </c>
      <c r="M2304" s="59">
        <f t="shared" si="68"/>
        <v>5768.57</v>
      </c>
      <c r="N2304" s="87">
        <v>45988</v>
      </c>
      <c r="O2304" s="22" t="s">
        <v>955</v>
      </c>
    </row>
    <row r="2305" spans="2:15">
      <c r="B2305" s="16" t="s">
        <v>3187</v>
      </c>
      <c r="C2305" s="18" t="s">
        <v>1080</v>
      </c>
      <c r="D2305" s="19" t="s">
        <v>29</v>
      </c>
      <c r="E2305" s="134" t="str">
        <f>VLOOKUP(D2305,'pomocna tabulka'!$B$2:$D$12,3,0)</f>
        <v>MIRRI SR</v>
      </c>
      <c r="F2305" s="142" t="str">
        <f>+IFERROR(VLOOKUP(VALUE(MID($B2305,11,1)),'pomocna tabulka'!$F$2:$G$7,2,0),"")</f>
        <v>Predfinancovanie</v>
      </c>
      <c r="G2305" s="19" t="s">
        <v>30</v>
      </c>
      <c r="H2305" s="29">
        <v>41146.79</v>
      </c>
      <c r="I2305" s="19" t="s">
        <v>31</v>
      </c>
      <c r="J2305" s="88">
        <v>3388.55</v>
      </c>
      <c r="K2305" s="123"/>
      <c r="L2305" s="88">
        <v>0</v>
      </c>
      <c r="M2305" s="59">
        <f t="shared" si="68"/>
        <v>44535.340000000004</v>
      </c>
      <c r="N2305" s="87">
        <v>45988</v>
      </c>
      <c r="O2305" s="22" t="s">
        <v>955</v>
      </c>
    </row>
    <row r="2306" spans="2:15">
      <c r="B2306" s="16" t="s">
        <v>3188</v>
      </c>
      <c r="C2306" s="18" t="s">
        <v>3189</v>
      </c>
      <c r="D2306" s="19" t="s">
        <v>19</v>
      </c>
      <c r="E2306" s="134" t="str">
        <f>VLOOKUP(D2306,'pomocna tabulka'!$B$2:$D$12,3,0)</f>
        <v>Úrad vlády SR</v>
      </c>
      <c r="F2306" s="142" t="str">
        <f>+IFERROR(VLOOKUP(VALUE(MID($B2306,11,1)),'pomocna tabulka'!$F$2:$G$7,2,0),"")</f>
        <v>Zálohová platba</v>
      </c>
      <c r="G2306" s="19" t="s">
        <v>256</v>
      </c>
      <c r="H2306" s="29">
        <v>25603.62</v>
      </c>
      <c r="I2306" s="19" t="s">
        <v>257</v>
      </c>
      <c r="J2306" s="88">
        <v>4518.29</v>
      </c>
      <c r="K2306" s="123"/>
      <c r="L2306" s="88">
        <v>0</v>
      </c>
      <c r="M2306" s="59">
        <f t="shared" si="68"/>
        <v>30121.91</v>
      </c>
      <c r="N2306" s="87">
        <v>45988</v>
      </c>
      <c r="O2306" s="22" t="s">
        <v>955</v>
      </c>
    </row>
    <row r="2307" spans="2:15" ht="26.25">
      <c r="B2307" s="16" t="s">
        <v>3190</v>
      </c>
      <c r="C2307" s="18" t="s">
        <v>3191</v>
      </c>
      <c r="D2307" s="19" t="s">
        <v>29</v>
      </c>
      <c r="E2307" s="134" t="str">
        <f>VLOOKUP(D2307,'pomocna tabulka'!$B$2:$D$12,3,0)</f>
        <v>MIRRI SR</v>
      </c>
      <c r="F2307" s="142" t="str">
        <f>+IFERROR(VLOOKUP(VALUE(MID($B2307,11,1)),'pomocna tabulka'!$F$2:$G$7,2,0),"")</f>
        <v>Zálohová platba</v>
      </c>
      <c r="G2307" s="19" t="s">
        <v>30</v>
      </c>
      <c r="H2307" s="29">
        <v>99865.279999999999</v>
      </c>
      <c r="I2307" s="19" t="s">
        <v>31</v>
      </c>
      <c r="J2307" s="88">
        <v>8224.2000000000007</v>
      </c>
      <c r="K2307" s="123"/>
      <c r="L2307" s="88">
        <v>0</v>
      </c>
      <c r="M2307" s="59">
        <f t="shared" si="68"/>
        <v>108089.48</v>
      </c>
      <c r="N2307" s="87">
        <v>45988</v>
      </c>
      <c r="O2307" s="22" t="s">
        <v>955</v>
      </c>
    </row>
    <row r="2308" spans="2:15">
      <c r="B2308" s="16" t="s">
        <v>3192</v>
      </c>
      <c r="C2308" s="18" t="s">
        <v>545</v>
      </c>
      <c r="D2308" s="19" t="s">
        <v>19</v>
      </c>
      <c r="E2308" s="134" t="str">
        <f>VLOOKUP(D2308,'pomocna tabulka'!$B$2:$D$12,3,0)</f>
        <v>Úrad vlády SR</v>
      </c>
      <c r="F2308" s="142" t="str">
        <f>+IFERROR(VLOOKUP(VALUE(MID($B2308,11,1)),'pomocna tabulka'!$F$2:$G$7,2,0),"")</f>
        <v>Priebežná platba</v>
      </c>
      <c r="G2308" s="19" t="s">
        <v>256</v>
      </c>
      <c r="H2308" s="29">
        <v>4457.5200000000004</v>
      </c>
      <c r="I2308" s="19" t="s">
        <v>257</v>
      </c>
      <c r="J2308" s="88">
        <v>786.62</v>
      </c>
      <c r="K2308" s="123"/>
      <c r="L2308" s="88">
        <v>0</v>
      </c>
      <c r="M2308" s="59">
        <f t="shared" si="68"/>
        <v>5244.14</v>
      </c>
      <c r="N2308" s="87">
        <v>45988</v>
      </c>
      <c r="O2308" s="22" t="s">
        <v>955</v>
      </c>
    </row>
    <row r="2309" spans="2:15" ht="26.25">
      <c r="B2309" s="16" t="s">
        <v>3193</v>
      </c>
      <c r="C2309" s="18" t="s">
        <v>118</v>
      </c>
      <c r="D2309" s="19" t="s">
        <v>29</v>
      </c>
      <c r="E2309" s="134" t="str">
        <f>VLOOKUP(D2309,'pomocna tabulka'!$B$2:$D$12,3,0)</f>
        <v>MIRRI SR</v>
      </c>
      <c r="F2309" s="142" t="str">
        <f>+IFERROR(VLOOKUP(VALUE(MID($B2309,11,1)),'pomocna tabulka'!$F$2:$G$7,2,0),"")</f>
        <v>Priebežná platba</v>
      </c>
      <c r="G2309" s="19" t="s">
        <v>30</v>
      </c>
      <c r="H2309" s="29">
        <v>21025.16</v>
      </c>
      <c r="I2309" s="19" t="s">
        <v>31</v>
      </c>
      <c r="J2309" s="88">
        <v>4609.12</v>
      </c>
      <c r="K2309" s="19" t="s">
        <v>982</v>
      </c>
      <c r="L2309" s="88">
        <v>2026.45</v>
      </c>
      <c r="M2309" s="195">
        <f t="shared" ref="M2309:M2330" si="69">SUM(H2309+J2309+L2309)</f>
        <v>27660.73</v>
      </c>
      <c r="N2309" s="87">
        <v>45988</v>
      </c>
      <c r="O2309" s="148" t="s">
        <v>36</v>
      </c>
    </row>
    <row r="2310" spans="2:15">
      <c r="B2310" s="16" t="s">
        <v>3194</v>
      </c>
      <c r="C2310" s="18" t="s">
        <v>404</v>
      </c>
      <c r="D2310" s="19" t="s">
        <v>19</v>
      </c>
      <c r="E2310" s="134" t="str">
        <f>VLOOKUP(D2310,'pomocna tabulka'!$B$2:$D$12,3,0)</f>
        <v>Úrad vlády SR</v>
      </c>
      <c r="F2310" s="142" t="str">
        <f>+IFERROR(VLOOKUP(VALUE(MID($B2310,11,1)),'pomocna tabulka'!$F$2:$G$7,2,0),"")</f>
        <v>Priebežná platba</v>
      </c>
      <c r="G2310" s="19" t="s">
        <v>256</v>
      </c>
      <c r="H2310" s="29">
        <v>9707.4699999999993</v>
      </c>
      <c r="I2310" s="19" t="s">
        <v>257</v>
      </c>
      <c r="J2310" s="88">
        <v>1713.08</v>
      </c>
      <c r="K2310" s="123"/>
      <c r="L2310" s="88">
        <v>0</v>
      </c>
      <c r="M2310" s="59">
        <f t="shared" si="69"/>
        <v>11420.55</v>
      </c>
      <c r="N2310" s="87">
        <v>45988</v>
      </c>
      <c r="O2310" s="22" t="s">
        <v>955</v>
      </c>
    </row>
    <row r="2311" spans="2:15">
      <c r="B2311" s="16" t="s">
        <v>3195</v>
      </c>
      <c r="C2311" s="18" t="s">
        <v>521</v>
      </c>
      <c r="D2311" s="19" t="s">
        <v>19</v>
      </c>
      <c r="E2311" s="134" t="str">
        <f>VLOOKUP(D2311,'pomocna tabulka'!$B$2:$D$12,3,0)</f>
        <v>Úrad vlády SR</v>
      </c>
      <c r="F2311" s="142" t="str">
        <f>+IFERROR(VLOOKUP(VALUE(MID($B2311,11,1)),'pomocna tabulka'!$F$2:$G$7,2,0),"")</f>
        <v>Priebežná platba</v>
      </c>
      <c r="G2311" s="19" t="s">
        <v>256</v>
      </c>
      <c r="H2311" s="29">
        <v>4903.33</v>
      </c>
      <c r="I2311" s="19" t="s">
        <v>257</v>
      </c>
      <c r="J2311" s="88">
        <v>865.29</v>
      </c>
      <c r="K2311" s="123"/>
      <c r="L2311" s="88">
        <v>0</v>
      </c>
      <c r="M2311" s="59">
        <f t="shared" si="69"/>
        <v>5768.62</v>
      </c>
      <c r="N2311" s="87">
        <v>45988</v>
      </c>
      <c r="O2311" s="22" t="s">
        <v>955</v>
      </c>
    </row>
    <row r="2312" spans="2:15">
      <c r="B2312" s="16" t="s">
        <v>3196</v>
      </c>
      <c r="C2312" s="18" t="s">
        <v>293</v>
      </c>
      <c r="D2312" s="19" t="s">
        <v>19</v>
      </c>
      <c r="E2312" s="134" t="str">
        <f>VLOOKUP(D2312,'pomocna tabulka'!$B$2:$D$12,3,0)</f>
        <v>Úrad vlády SR</v>
      </c>
      <c r="F2312" s="142" t="str">
        <f>+IFERROR(VLOOKUP(VALUE(MID($B2312,11,1)),'pomocna tabulka'!$F$2:$G$7,2,0),"")</f>
        <v>Priebežná platba</v>
      </c>
      <c r="G2312" s="19" t="s">
        <v>256</v>
      </c>
      <c r="H2312" s="29">
        <v>14709.96</v>
      </c>
      <c r="I2312" s="19" t="s">
        <v>257</v>
      </c>
      <c r="J2312" s="88">
        <v>2595.87</v>
      </c>
      <c r="K2312" s="123"/>
      <c r="L2312" s="88">
        <v>0</v>
      </c>
      <c r="M2312" s="59">
        <f t="shared" si="69"/>
        <v>17305.829999999998</v>
      </c>
      <c r="N2312" s="87">
        <v>45988</v>
      </c>
      <c r="O2312" s="22" t="s">
        <v>955</v>
      </c>
    </row>
    <row r="2313" spans="2:15">
      <c r="B2313" s="16" t="s">
        <v>3197</v>
      </c>
      <c r="C2313" s="18" t="s">
        <v>384</v>
      </c>
      <c r="D2313" s="19" t="s">
        <v>19</v>
      </c>
      <c r="E2313" s="134" t="str">
        <f>VLOOKUP(D2313,'pomocna tabulka'!$B$2:$D$12,3,0)</f>
        <v>Úrad vlády SR</v>
      </c>
      <c r="F2313" s="142" t="str">
        <f>+IFERROR(VLOOKUP(VALUE(MID($B2313,11,1)),'pomocna tabulka'!$F$2:$G$7,2,0),"")</f>
        <v>Priebežná platba</v>
      </c>
      <c r="G2313" s="19" t="s">
        <v>256</v>
      </c>
      <c r="H2313" s="29">
        <v>14709.83</v>
      </c>
      <c r="I2313" s="19" t="s">
        <v>257</v>
      </c>
      <c r="J2313" s="88">
        <v>2595.85</v>
      </c>
      <c r="K2313" s="123"/>
      <c r="L2313" s="88">
        <v>0</v>
      </c>
      <c r="M2313" s="59">
        <f t="shared" si="69"/>
        <v>17305.68</v>
      </c>
      <c r="N2313" s="87">
        <v>45988</v>
      </c>
      <c r="O2313" s="22" t="s">
        <v>955</v>
      </c>
    </row>
    <row r="2314" spans="2:15">
      <c r="B2314" s="16" t="s">
        <v>3198</v>
      </c>
      <c r="C2314" s="18" t="s">
        <v>122</v>
      </c>
      <c r="D2314" s="19" t="s">
        <v>19</v>
      </c>
      <c r="E2314" s="134" t="str">
        <f>VLOOKUP(D2314,'pomocna tabulka'!$B$2:$D$12,3,0)</f>
        <v>Úrad vlády SR</v>
      </c>
      <c r="F2314" s="142" t="str">
        <f>+IFERROR(VLOOKUP(VALUE(MID($B2314,11,1)),'pomocna tabulka'!$F$2:$G$7,2,0),"")</f>
        <v>Priebežná platba</v>
      </c>
      <c r="G2314" s="19" t="s">
        <v>256</v>
      </c>
      <c r="H2314" s="29">
        <v>14709.98</v>
      </c>
      <c r="I2314" s="19" t="s">
        <v>257</v>
      </c>
      <c r="J2314" s="88">
        <v>2595.88</v>
      </c>
      <c r="K2314" s="123"/>
      <c r="L2314" s="88">
        <v>0</v>
      </c>
      <c r="M2314" s="59">
        <f t="shared" si="69"/>
        <v>17305.86</v>
      </c>
      <c r="N2314" s="87">
        <v>45988</v>
      </c>
      <c r="O2314" s="22" t="s">
        <v>955</v>
      </c>
    </row>
    <row r="2315" spans="2:15">
      <c r="B2315" s="16" t="s">
        <v>3199</v>
      </c>
      <c r="C2315" s="18" t="s">
        <v>3200</v>
      </c>
      <c r="D2315" s="19" t="s">
        <v>19</v>
      </c>
      <c r="E2315" s="134" t="str">
        <f>VLOOKUP(D2315,'pomocna tabulka'!$B$2:$D$12,3,0)</f>
        <v>Úrad vlády SR</v>
      </c>
      <c r="F2315" s="142" t="str">
        <f>+IFERROR(VLOOKUP(VALUE(MID($B2315,11,1)),'pomocna tabulka'!$F$2:$G$7,2,0),"")</f>
        <v>Zálohová platba</v>
      </c>
      <c r="G2315" s="19" t="s">
        <v>256</v>
      </c>
      <c r="H2315" s="29">
        <v>134300</v>
      </c>
      <c r="I2315" s="19" t="s">
        <v>257</v>
      </c>
      <c r="J2315" s="88">
        <v>23700</v>
      </c>
      <c r="K2315" s="123"/>
      <c r="L2315" s="88">
        <v>0</v>
      </c>
      <c r="M2315" s="59">
        <f t="shared" si="69"/>
        <v>158000</v>
      </c>
      <c r="N2315" s="87">
        <v>45988</v>
      </c>
      <c r="O2315" s="22" t="s">
        <v>955</v>
      </c>
    </row>
    <row r="2316" spans="2:15">
      <c r="B2316" s="16" t="s">
        <v>3201</v>
      </c>
      <c r="C2316" s="18" t="s">
        <v>24</v>
      </c>
      <c r="D2316" s="19" t="s">
        <v>19</v>
      </c>
      <c r="E2316" s="134" t="str">
        <f>VLOOKUP(D2316,'pomocna tabulka'!$B$2:$D$12,3,0)</f>
        <v>Úrad vlády SR</v>
      </c>
      <c r="F2316" s="142" t="str">
        <f>+IFERROR(VLOOKUP(VALUE(MID($B2316,11,1)),'pomocna tabulka'!$F$2:$G$7,2,0),"")</f>
        <v>Priebežná platba</v>
      </c>
      <c r="G2316" s="19" t="s">
        <v>256</v>
      </c>
      <c r="H2316" s="29">
        <v>14709.94</v>
      </c>
      <c r="I2316" s="19" t="s">
        <v>257</v>
      </c>
      <c r="J2316" s="88">
        <v>2595.87</v>
      </c>
      <c r="K2316" s="123"/>
      <c r="L2316" s="88">
        <v>0</v>
      </c>
      <c r="M2316" s="59">
        <f t="shared" si="69"/>
        <v>17305.810000000001</v>
      </c>
      <c r="N2316" s="87">
        <v>45988</v>
      </c>
      <c r="O2316" s="22" t="s">
        <v>955</v>
      </c>
    </row>
    <row r="2317" spans="2:15">
      <c r="B2317" s="16" t="s">
        <v>3202</v>
      </c>
      <c r="C2317" s="18" t="s">
        <v>1068</v>
      </c>
      <c r="D2317" s="19" t="s">
        <v>19</v>
      </c>
      <c r="E2317" s="134" t="str">
        <f>VLOOKUP(D2317,'pomocna tabulka'!$B$2:$D$12,3,0)</f>
        <v>Úrad vlády SR</v>
      </c>
      <c r="F2317" s="142" t="str">
        <f>+IFERROR(VLOOKUP(VALUE(MID($B2317,11,1)),'pomocna tabulka'!$F$2:$G$7,2,0),"")</f>
        <v>Priebežná platba</v>
      </c>
      <c r="G2317" s="19" t="s">
        <v>256</v>
      </c>
      <c r="H2317" s="113">
        <v>9806.65</v>
      </c>
      <c r="I2317" s="19" t="s">
        <v>257</v>
      </c>
      <c r="J2317" s="88">
        <v>1730.59</v>
      </c>
      <c r="K2317" s="123"/>
      <c r="L2317" s="88">
        <v>0</v>
      </c>
      <c r="M2317" s="59">
        <f t="shared" si="69"/>
        <v>11537.24</v>
      </c>
      <c r="N2317" s="87">
        <v>45988</v>
      </c>
      <c r="O2317" s="22" t="s">
        <v>955</v>
      </c>
    </row>
    <row r="2318" spans="2:15">
      <c r="B2318" s="16" t="s">
        <v>3203</v>
      </c>
      <c r="C2318" s="18" t="s">
        <v>478</v>
      </c>
      <c r="D2318" s="19" t="s">
        <v>19</v>
      </c>
      <c r="E2318" s="134" t="str">
        <f>VLOOKUP(D2318,'pomocna tabulka'!$B$2:$D$12,3,0)</f>
        <v>Úrad vlády SR</v>
      </c>
      <c r="F2318" s="142" t="str">
        <f>+IFERROR(VLOOKUP(VALUE(MID($B2318,11,1)),'pomocna tabulka'!$F$2:$G$7,2,0),"")</f>
        <v>Priebežná platba</v>
      </c>
      <c r="G2318" s="19" t="s">
        <v>256</v>
      </c>
      <c r="H2318" s="113">
        <v>4903.28</v>
      </c>
      <c r="I2318" s="19" t="s">
        <v>257</v>
      </c>
      <c r="J2318" s="88">
        <v>865.28</v>
      </c>
      <c r="K2318" s="123"/>
      <c r="L2318" s="88">
        <v>0</v>
      </c>
      <c r="M2318" s="59">
        <f t="shared" si="69"/>
        <v>5768.5599999999995</v>
      </c>
      <c r="N2318" s="87">
        <v>45988</v>
      </c>
      <c r="O2318" s="22" t="s">
        <v>955</v>
      </c>
    </row>
    <row r="2319" spans="2:15">
      <c r="B2319" s="16" t="s">
        <v>3204</v>
      </c>
      <c r="C2319" s="18" t="s">
        <v>3205</v>
      </c>
      <c r="D2319" s="19" t="s">
        <v>19</v>
      </c>
      <c r="E2319" s="134" t="str">
        <f>VLOOKUP(D2319,'pomocna tabulka'!$B$2:$D$12,3,0)</f>
        <v>Úrad vlády SR</v>
      </c>
      <c r="F2319" s="142" t="str">
        <f>+IFERROR(VLOOKUP(VALUE(MID($B2319,11,1)),'pomocna tabulka'!$F$2:$G$7,2,0),"")</f>
        <v>Priebežná platba</v>
      </c>
      <c r="G2319" s="19" t="s">
        <v>256</v>
      </c>
      <c r="H2319" s="113">
        <v>4027.27</v>
      </c>
      <c r="I2319" s="19" t="s">
        <v>257</v>
      </c>
      <c r="J2319" s="88">
        <v>710.69</v>
      </c>
      <c r="K2319" s="123"/>
      <c r="L2319" s="88">
        <v>0</v>
      </c>
      <c r="M2319" s="59">
        <f t="shared" si="69"/>
        <v>4737.96</v>
      </c>
      <c r="N2319" s="87">
        <v>45988</v>
      </c>
      <c r="O2319" s="22" t="s">
        <v>955</v>
      </c>
    </row>
    <row r="2320" spans="2:15">
      <c r="B2320" s="16" t="s">
        <v>3206</v>
      </c>
      <c r="C2320" s="18" t="s">
        <v>207</v>
      </c>
      <c r="D2320" s="19" t="s">
        <v>19</v>
      </c>
      <c r="E2320" s="134" t="str">
        <f>VLOOKUP(D2320,'pomocna tabulka'!$B$2:$D$12,3,0)</f>
        <v>Úrad vlády SR</v>
      </c>
      <c r="F2320" s="142" t="str">
        <f>+IFERROR(VLOOKUP(VALUE(MID($B2320,11,1)),'pomocna tabulka'!$F$2:$G$7,2,0),"")</f>
        <v>Priebežná platba</v>
      </c>
      <c r="G2320" s="19" t="s">
        <v>256</v>
      </c>
      <c r="H2320" s="113">
        <v>3236.08</v>
      </c>
      <c r="I2320" s="19" t="s">
        <v>257</v>
      </c>
      <c r="J2320" s="88">
        <v>571.07000000000005</v>
      </c>
      <c r="K2320" s="123"/>
      <c r="L2320" s="88">
        <v>0</v>
      </c>
      <c r="M2320" s="59">
        <f t="shared" si="69"/>
        <v>3807.15</v>
      </c>
      <c r="N2320" s="87">
        <v>45988</v>
      </c>
      <c r="O2320" s="22" t="s">
        <v>955</v>
      </c>
    </row>
    <row r="2321" spans="2:15">
      <c r="B2321" s="16" t="s">
        <v>3207</v>
      </c>
      <c r="C2321" s="18" t="s">
        <v>3208</v>
      </c>
      <c r="D2321" s="19" t="s">
        <v>314</v>
      </c>
      <c r="E2321" s="134" t="str">
        <f>VLOOKUP(D2321,'pomocna tabulka'!$B$2:$D$12,3,0)</f>
        <v xml:space="preserve">Slovenská inovačná a energetická agentúra </v>
      </c>
      <c r="F2321" s="142" t="str">
        <f>+IFERROR(VLOOKUP(VALUE(MID($B2321,11,1)),'pomocna tabulka'!$F$2:$G$7,2,0),"")</f>
        <v>Priebežná platba</v>
      </c>
      <c r="G2321" s="19" t="s">
        <v>30</v>
      </c>
      <c r="H2321" s="29">
        <v>21960</v>
      </c>
      <c r="I2321" s="19" t="s">
        <v>31</v>
      </c>
      <c r="J2321" s="88">
        <v>32940</v>
      </c>
      <c r="K2321" s="123"/>
      <c r="L2321" s="88">
        <v>0</v>
      </c>
      <c r="M2321" s="59">
        <f t="shared" si="69"/>
        <v>54900</v>
      </c>
      <c r="N2321" s="87">
        <v>45988</v>
      </c>
      <c r="O2321" s="22" t="s">
        <v>955</v>
      </c>
    </row>
    <row r="2322" spans="2:15">
      <c r="B2322" s="16" t="s">
        <v>3209</v>
      </c>
      <c r="C2322" s="18" t="s">
        <v>1671</v>
      </c>
      <c r="D2322" s="19" t="s">
        <v>19</v>
      </c>
      <c r="E2322" s="134" t="str">
        <f>VLOOKUP(D2322,'pomocna tabulka'!$B$2:$D$12,3,0)</f>
        <v>Úrad vlády SR</v>
      </c>
      <c r="F2322" s="142" t="str">
        <f>+IFERROR(VLOOKUP(VALUE(MID($B2322,11,1)),'pomocna tabulka'!$F$2:$G$7,2,0),"")</f>
        <v>Zálohová platba</v>
      </c>
      <c r="G2322" s="19" t="s">
        <v>256</v>
      </c>
      <c r="H2322" s="113">
        <v>24225</v>
      </c>
      <c r="I2322" s="19" t="s">
        <v>257</v>
      </c>
      <c r="J2322" s="88">
        <v>4275</v>
      </c>
      <c r="K2322" s="123"/>
      <c r="L2322" s="88">
        <v>0</v>
      </c>
      <c r="M2322" s="59">
        <f t="shared" si="69"/>
        <v>28500</v>
      </c>
      <c r="N2322" s="87">
        <v>45988</v>
      </c>
      <c r="O2322" s="22" t="s">
        <v>955</v>
      </c>
    </row>
    <row r="2323" spans="2:15">
      <c r="B2323" s="16" t="s">
        <v>3210</v>
      </c>
      <c r="C2323" s="18" t="s">
        <v>387</v>
      </c>
      <c r="D2323" s="19" t="s">
        <v>19</v>
      </c>
      <c r="E2323" s="134" t="str">
        <f>VLOOKUP(D2323,'pomocna tabulka'!$B$2:$D$12,3,0)</f>
        <v>Úrad vlády SR</v>
      </c>
      <c r="F2323" s="142" t="str">
        <f>+IFERROR(VLOOKUP(VALUE(MID($B2323,11,1)),'pomocna tabulka'!$F$2:$G$7,2,0),"")</f>
        <v>Priebežná platba</v>
      </c>
      <c r="G2323" s="19" t="s">
        <v>256</v>
      </c>
      <c r="H2323" s="29">
        <v>3251.11</v>
      </c>
      <c r="I2323" s="19" t="s">
        <v>257</v>
      </c>
      <c r="J2323" s="88">
        <v>573.72</v>
      </c>
      <c r="K2323" s="123"/>
      <c r="L2323" s="88">
        <v>0</v>
      </c>
      <c r="M2323" s="59">
        <f t="shared" si="69"/>
        <v>3824.83</v>
      </c>
      <c r="N2323" s="87">
        <v>45988</v>
      </c>
      <c r="O2323" s="22" t="s">
        <v>955</v>
      </c>
    </row>
    <row r="2324" spans="2:15">
      <c r="B2324" s="16" t="s">
        <v>3211</v>
      </c>
      <c r="C2324" s="18" t="s">
        <v>1781</v>
      </c>
      <c r="D2324" s="19" t="s">
        <v>29</v>
      </c>
      <c r="E2324" s="134" t="str">
        <f>VLOOKUP(D2324,'pomocna tabulka'!$B$2:$D$12,3,0)</f>
        <v>MIRRI SR</v>
      </c>
      <c r="F2324" s="142" t="str">
        <f>+IFERROR(VLOOKUP(VALUE(MID($B2324,11,1)),'pomocna tabulka'!$F$2:$G$7,2,0),"")</f>
        <v>Priebežná platba</v>
      </c>
      <c r="G2324" s="19" t="s">
        <v>30</v>
      </c>
      <c r="H2324" s="29">
        <v>6093.65</v>
      </c>
      <c r="I2324" s="19" t="s">
        <v>31</v>
      </c>
      <c r="J2324" s="88">
        <v>501.83</v>
      </c>
      <c r="K2324" s="123"/>
      <c r="L2324" s="88">
        <v>0</v>
      </c>
      <c r="M2324" s="59">
        <f t="shared" si="69"/>
        <v>6595.48</v>
      </c>
      <c r="N2324" s="87">
        <v>45988</v>
      </c>
      <c r="O2324" s="22" t="s">
        <v>955</v>
      </c>
    </row>
    <row r="2325" spans="2:15">
      <c r="B2325" s="16" t="s">
        <v>3212</v>
      </c>
      <c r="C2325" s="18" t="s">
        <v>3213</v>
      </c>
      <c r="D2325" s="19" t="s">
        <v>314</v>
      </c>
      <c r="E2325" s="134" t="str">
        <f>VLOOKUP(D2325,'pomocna tabulka'!$B$2:$D$12,3,0)</f>
        <v xml:space="preserve">Slovenská inovačná a energetická agentúra </v>
      </c>
      <c r="F2325" s="142" t="str">
        <f>+IFERROR(VLOOKUP(VALUE(MID($B2325,11,1)),'pomocna tabulka'!$F$2:$G$7,2,0),"")</f>
        <v>Priebežná platba</v>
      </c>
      <c r="G2325" s="19" t="s">
        <v>30</v>
      </c>
      <c r="H2325" s="29">
        <v>92525.13</v>
      </c>
      <c r="I2325" s="19" t="s">
        <v>31</v>
      </c>
      <c r="J2325" s="88">
        <v>16327.96</v>
      </c>
      <c r="K2325" s="123"/>
      <c r="L2325" s="88">
        <v>0</v>
      </c>
      <c r="M2325" s="59">
        <f t="shared" si="69"/>
        <v>108853.09</v>
      </c>
      <c r="N2325" s="87">
        <v>45988</v>
      </c>
      <c r="O2325" s="22" t="s">
        <v>955</v>
      </c>
    </row>
    <row r="2326" spans="2:15">
      <c r="B2326" s="16" t="s">
        <v>3214</v>
      </c>
      <c r="C2326" s="18" t="s">
        <v>67</v>
      </c>
      <c r="D2326" s="19" t="s">
        <v>19</v>
      </c>
      <c r="E2326" s="134" t="str">
        <f>VLOOKUP(D2326,'pomocna tabulka'!$B$2:$D$12,3,0)</f>
        <v>Úrad vlády SR</v>
      </c>
      <c r="F2326" s="142" t="str">
        <f>+IFERROR(VLOOKUP(VALUE(MID($B2326,11,1)),'pomocna tabulka'!$F$2:$G$7,2,0),"")</f>
        <v>Priebežná platba</v>
      </c>
      <c r="G2326" s="19" t="s">
        <v>256</v>
      </c>
      <c r="H2326" s="29">
        <v>4903.28</v>
      </c>
      <c r="I2326" s="19" t="s">
        <v>257</v>
      </c>
      <c r="J2326" s="88">
        <v>865.28</v>
      </c>
      <c r="K2326" s="123"/>
      <c r="L2326" s="88">
        <v>0</v>
      </c>
      <c r="M2326" s="59">
        <f t="shared" si="69"/>
        <v>5768.5599999999995</v>
      </c>
      <c r="N2326" s="87">
        <v>45988</v>
      </c>
      <c r="O2326" s="22" t="s">
        <v>955</v>
      </c>
    </row>
    <row r="2327" spans="2:15">
      <c r="B2327" s="16" t="s">
        <v>3215</v>
      </c>
      <c r="C2327" s="18" t="s">
        <v>82</v>
      </c>
      <c r="D2327" s="19" t="s">
        <v>19</v>
      </c>
      <c r="E2327" s="134" t="str">
        <f>VLOOKUP(D2327,'pomocna tabulka'!$B$2:$D$12,3,0)</f>
        <v>Úrad vlády SR</v>
      </c>
      <c r="F2327" s="142" t="str">
        <f>+IFERROR(VLOOKUP(VALUE(MID($B2327,11,1)),'pomocna tabulka'!$F$2:$G$7,2,0),"")</f>
        <v>Priebežná platba</v>
      </c>
      <c r="G2327" s="19" t="s">
        <v>256</v>
      </c>
      <c r="H2327" s="29">
        <v>46061.01</v>
      </c>
      <c r="I2327" s="19" t="s">
        <v>257</v>
      </c>
      <c r="J2327" s="88">
        <v>8128.41</v>
      </c>
      <c r="K2327" s="123"/>
      <c r="L2327" s="88">
        <v>0</v>
      </c>
      <c r="M2327" s="59">
        <f t="shared" si="69"/>
        <v>54189.42</v>
      </c>
      <c r="N2327" s="87">
        <v>45988</v>
      </c>
      <c r="O2327" s="22" t="s">
        <v>955</v>
      </c>
    </row>
    <row r="2328" spans="2:15">
      <c r="B2328" s="16" t="s">
        <v>3216</v>
      </c>
      <c r="C2328" s="18" t="s">
        <v>289</v>
      </c>
      <c r="D2328" s="19" t="s">
        <v>19</v>
      </c>
      <c r="E2328" s="134" t="str">
        <f>VLOOKUP(D2328,'pomocna tabulka'!$B$2:$D$12,3,0)</f>
        <v>Úrad vlády SR</v>
      </c>
      <c r="F2328" s="142" t="str">
        <f>+IFERROR(VLOOKUP(VALUE(MID($B2328,11,1)),'pomocna tabulka'!$F$2:$G$7,2,0),"")</f>
        <v>Zálohová platba</v>
      </c>
      <c r="G2328" s="19" t="s">
        <v>256</v>
      </c>
      <c r="H2328" s="29">
        <v>102000</v>
      </c>
      <c r="I2328" s="19" t="s">
        <v>257</v>
      </c>
      <c r="J2328" s="88">
        <v>18000</v>
      </c>
      <c r="K2328" s="123"/>
      <c r="L2328" s="88">
        <v>0</v>
      </c>
      <c r="M2328" s="59">
        <f t="shared" si="69"/>
        <v>120000</v>
      </c>
      <c r="N2328" s="87">
        <v>45988</v>
      </c>
      <c r="O2328" s="22" t="s">
        <v>955</v>
      </c>
    </row>
    <row r="2329" spans="2:15">
      <c r="B2329" s="16" t="s">
        <v>3217</v>
      </c>
      <c r="C2329" s="18" t="s">
        <v>252</v>
      </c>
      <c r="D2329" s="19" t="s">
        <v>29</v>
      </c>
      <c r="E2329" s="134" t="str">
        <f>VLOOKUP(D2329,'pomocna tabulka'!$B$2:$D$12,3,0)</f>
        <v>MIRRI SR</v>
      </c>
      <c r="F2329" s="142" t="str">
        <f>+IFERROR(VLOOKUP(VALUE(MID($B2329,11,1)),'pomocna tabulka'!$F$2:$G$7,2,0),"")</f>
        <v>Predfinancovanie</v>
      </c>
      <c r="G2329" s="19" t="s">
        <v>30</v>
      </c>
      <c r="H2329" s="29">
        <v>2396.92</v>
      </c>
      <c r="I2329" s="19" t="s">
        <v>31</v>
      </c>
      <c r="J2329" s="88">
        <v>197.39</v>
      </c>
      <c r="K2329" s="123"/>
      <c r="L2329" s="88">
        <v>0</v>
      </c>
      <c r="M2329" s="59">
        <f t="shared" si="69"/>
        <v>2594.31</v>
      </c>
      <c r="N2329" s="87">
        <v>45989</v>
      </c>
      <c r="O2329" s="22" t="s">
        <v>955</v>
      </c>
    </row>
    <row r="2330" spans="2:15">
      <c r="B2330" s="16" t="s">
        <v>3218</v>
      </c>
      <c r="C2330" s="18" t="s">
        <v>3219</v>
      </c>
      <c r="D2330" s="19" t="s">
        <v>29</v>
      </c>
      <c r="E2330" s="134" t="str">
        <f>VLOOKUP(D2330,'pomocna tabulka'!$B$2:$D$12,3,0)</f>
        <v>MIRRI SR</v>
      </c>
      <c r="F2330" s="142" t="str">
        <f>+IFERROR(VLOOKUP(VALUE(MID($B2330,11,1)),'pomocna tabulka'!$F$2:$G$7,2,0),"")</f>
        <v>Predfinancovanie</v>
      </c>
      <c r="G2330" s="19" t="s">
        <v>30</v>
      </c>
      <c r="H2330" s="29">
        <v>208229.11</v>
      </c>
      <c r="I2330" s="19" t="s">
        <v>31</v>
      </c>
      <c r="J2330" s="88">
        <v>17148.28</v>
      </c>
      <c r="K2330" s="123"/>
      <c r="L2330" s="88">
        <v>0</v>
      </c>
      <c r="M2330" s="59">
        <f t="shared" si="69"/>
        <v>225377.38999999998</v>
      </c>
      <c r="N2330" s="87">
        <v>45989</v>
      </c>
      <c r="O2330" s="22" t="s">
        <v>955</v>
      </c>
    </row>
    <row r="2331" spans="2:15" ht="26.25">
      <c r="B2331" s="16" t="s">
        <v>3220</v>
      </c>
      <c r="C2331" s="18" t="s">
        <v>3221</v>
      </c>
      <c r="D2331" s="19" t="s">
        <v>29</v>
      </c>
      <c r="E2331" s="134" t="str">
        <f>VLOOKUP(D2331,'pomocna tabulka'!$B$2:$D$12,3,0)</f>
        <v>MIRRI SR</v>
      </c>
      <c r="F2331" s="142" t="str">
        <f>+IFERROR(VLOOKUP(VALUE(MID($B2331,11,1)),'pomocna tabulka'!$F$2:$G$7,2,0),"")</f>
        <v>Predfinancovanie</v>
      </c>
      <c r="G2331" s="19" t="s">
        <v>30</v>
      </c>
      <c r="H2331" s="29">
        <v>442483.89</v>
      </c>
      <c r="I2331" s="19" t="s">
        <v>31</v>
      </c>
      <c r="J2331" s="88">
        <v>149761.10999999999</v>
      </c>
      <c r="K2331" s="123"/>
      <c r="L2331" s="88">
        <v>0</v>
      </c>
      <c r="M2331" s="195">
        <f t="shared" ref="M2331:M2392" si="70">SUM(H2331+J2331+L2331)</f>
        <v>592245</v>
      </c>
      <c r="N2331" s="87">
        <v>45988</v>
      </c>
      <c r="O2331" s="148" t="s">
        <v>36</v>
      </c>
    </row>
    <row r="2332" spans="2:15">
      <c r="B2332" s="16" t="s">
        <v>3222</v>
      </c>
      <c r="C2332" s="18" t="s">
        <v>3223</v>
      </c>
      <c r="D2332" s="19" t="s">
        <v>314</v>
      </c>
      <c r="E2332" s="134" t="str">
        <f>VLOOKUP(D2332,'pomocna tabulka'!$B$2:$D$12,3,0)</f>
        <v xml:space="preserve">Slovenská inovačná a energetická agentúra </v>
      </c>
      <c r="F2332" s="142" t="str">
        <f>+IFERROR(VLOOKUP(VALUE(MID($B2332,11,1)),'pomocna tabulka'!$F$2:$G$7,2,0),"")</f>
        <v>Predfinancovanie</v>
      </c>
      <c r="G2332" s="19" t="s">
        <v>30</v>
      </c>
      <c r="H2332" s="29">
        <v>369760.06</v>
      </c>
      <c r="I2332" s="19" t="s">
        <v>31</v>
      </c>
      <c r="J2332" s="88">
        <v>65251.77</v>
      </c>
      <c r="K2332" s="123"/>
      <c r="L2332" s="88">
        <v>0</v>
      </c>
      <c r="M2332" s="59">
        <f>SUM(H2332+J2332+L2332)</f>
        <v>435011.83</v>
      </c>
      <c r="N2332" s="87">
        <v>45989</v>
      </c>
      <c r="O2332" s="22" t="s">
        <v>955</v>
      </c>
    </row>
    <row r="2333" spans="2:15" ht="26.25">
      <c r="B2333" s="16" t="s">
        <v>3224</v>
      </c>
      <c r="C2333" s="18" t="s">
        <v>118</v>
      </c>
      <c r="D2333" s="19" t="s">
        <v>29</v>
      </c>
      <c r="E2333" s="134" t="str">
        <f>VLOOKUP(D2333,'pomocna tabulka'!$B$2:$D$12,3,0)</f>
        <v>MIRRI SR</v>
      </c>
      <c r="F2333" s="142" t="str">
        <f>+IFERROR(VLOOKUP(VALUE(MID($B2333,11,1)),'pomocna tabulka'!$F$2:$G$7,2,0),"")</f>
        <v>Priebežná platba</v>
      </c>
      <c r="G2333" s="19" t="s">
        <v>30</v>
      </c>
      <c r="H2333" s="29">
        <v>27620.83</v>
      </c>
      <c r="I2333" s="19" t="s">
        <v>31</v>
      </c>
      <c r="J2333" s="88">
        <v>6055.01</v>
      </c>
      <c r="K2333" s="19" t="s">
        <v>982</v>
      </c>
      <c r="L2333" s="88">
        <v>2662.15</v>
      </c>
      <c r="M2333" s="195">
        <f t="shared" si="70"/>
        <v>36337.990000000005</v>
      </c>
      <c r="N2333" s="87">
        <v>45989</v>
      </c>
      <c r="O2333" s="148" t="s">
        <v>36</v>
      </c>
    </row>
    <row r="2334" spans="2:15">
      <c r="B2334" s="16" t="s">
        <v>3225</v>
      </c>
      <c r="C2334" s="18" t="s">
        <v>847</v>
      </c>
      <c r="D2334" s="19" t="s">
        <v>314</v>
      </c>
      <c r="E2334" s="134" t="str">
        <f>VLOOKUP(D2334,'pomocna tabulka'!$B$2:$D$12,3,0)</f>
        <v xml:space="preserve">Slovenská inovačná a energetická agentúra </v>
      </c>
      <c r="F2334" s="142" t="str">
        <f>+IFERROR(VLOOKUP(VALUE(MID($B2334,11,1)),'pomocna tabulka'!$F$2:$G$7,2,0),"")</f>
        <v>Predfinancovanie</v>
      </c>
      <c r="G2334" s="19" t="s">
        <v>30</v>
      </c>
      <c r="H2334" s="29">
        <v>22375.42</v>
      </c>
      <c r="I2334" s="19" t="s">
        <v>31</v>
      </c>
      <c r="J2334" s="88">
        <v>3948.6</v>
      </c>
      <c r="K2334" s="123"/>
      <c r="L2334" s="88">
        <v>0</v>
      </c>
      <c r="M2334" s="59">
        <f t="shared" si="70"/>
        <v>26324.019999999997</v>
      </c>
      <c r="N2334" s="87">
        <v>45989</v>
      </c>
      <c r="O2334" s="22" t="s">
        <v>955</v>
      </c>
    </row>
    <row r="2335" spans="2:15">
      <c r="B2335" s="16" t="s">
        <v>3226</v>
      </c>
      <c r="C2335" s="18" t="s">
        <v>912</v>
      </c>
      <c r="D2335" s="19" t="s">
        <v>314</v>
      </c>
      <c r="E2335" s="134" t="str">
        <f>VLOOKUP(D2335,'pomocna tabulka'!$B$2:$D$12,3,0)</f>
        <v xml:space="preserve">Slovenská inovačná a energetická agentúra </v>
      </c>
      <c r="F2335" s="142" t="str">
        <f>+IFERROR(VLOOKUP(VALUE(MID($B2335,11,1)),'pomocna tabulka'!$F$2:$G$7,2,0),"")</f>
        <v>Predfinancovanie</v>
      </c>
      <c r="G2335" s="19" t="s">
        <v>30</v>
      </c>
      <c r="H2335" s="29">
        <v>66910.39</v>
      </c>
      <c r="I2335" s="19" t="s">
        <v>31</v>
      </c>
      <c r="J2335" s="88">
        <v>11807.72</v>
      </c>
      <c r="K2335" s="123"/>
      <c r="L2335" s="88">
        <v>0</v>
      </c>
      <c r="M2335" s="59">
        <f t="shared" si="70"/>
        <v>78718.11</v>
      </c>
      <c r="N2335" s="87">
        <v>45989</v>
      </c>
      <c r="O2335" s="22" t="s">
        <v>955</v>
      </c>
    </row>
    <row r="2336" spans="2:15">
      <c r="B2336" s="16" t="s">
        <v>3227</v>
      </c>
      <c r="C2336" s="18" t="s">
        <v>1080</v>
      </c>
      <c r="D2336" s="19" t="s">
        <v>29</v>
      </c>
      <c r="E2336" s="134" t="str">
        <f>VLOOKUP(D2336,'pomocna tabulka'!$B$2:$D$12,3,0)</f>
        <v>MIRRI SR</v>
      </c>
      <c r="F2336" s="142" t="str">
        <f>+IFERROR(VLOOKUP(VALUE(MID($B2336,11,1)),'pomocna tabulka'!$F$2:$G$7,2,0),"")</f>
        <v>Predfinancovanie</v>
      </c>
      <c r="G2336" s="19" t="s">
        <v>30</v>
      </c>
      <c r="H2336" s="29">
        <v>13258.83</v>
      </c>
      <c r="I2336" s="19" t="s">
        <v>31</v>
      </c>
      <c r="J2336" s="88">
        <v>1091.9000000000001</v>
      </c>
      <c r="K2336" s="123"/>
      <c r="L2336" s="88">
        <v>0</v>
      </c>
      <c r="M2336" s="59">
        <f t="shared" si="70"/>
        <v>14350.73</v>
      </c>
      <c r="N2336" s="87">
        <v>45989</v>
      </c>
      <c r="O2336" s="22" t="s">
        <v>955</v>
      </c>
    </row>
    <row r="2337" spans="2:15" ht="26.25">
      <c r="B2337" s="16" t="s">
        <v>3228</v>
      </c>
      <c r="C2337" s="18" t="s">
        <v>118</v>
      </c>
      <c r="D2337" s="19" t="s">
        <v>29</v>
      </c>
      <c r="E2337" s="134" t="str">
        <f>VLOOKUP(D2337,'pomocna tabulka'!$B$2:$D$12,3,0)</f>
        <v>MIRRI SR</v>
      </c>
      <c r="F2337" s="142" t="str">
        <f>+IFERROR(VLOOKUP(VALUE(MID($B2337,11,1)),'pomocna tabulka'!$F$2:$G$7,2,0),"")</f>
        <v>Priebežná platba</v>
      </c>
      <c r="G2337" s="19" t="s">
        <v>30</v>
      </c>
      <c r="H2337" s="29">
        <v>203606.19</v>
      </c>
      <c r="I2337" s="19" t="s">
        <v>31</v>
      </c>
      <c r="J2337" s="88">
        <v>67926.960000000006</v>
      </c>
      <c r="K2337" s="19" t="s">
        <v>982</v>
      </c>
      <c r="L2337" s="88">
        <v>19623.990000000002</v>
      </c>
      <c r="M2337" s="195">
        <v>291157.14</v>
      </c>
      <c r="N2337" s="87">
        <v>45989</v>
      </c>
      <c r="O2337" s="148" t="s">
        <v>36</v>
      </c>
    </row>
    <row r="2338" spans="2:15">
      <c r="B2338" s="16" t="s">
        <v>3229</v>
      </c>
      <c r="C2338" s="18" t="s">
        <v>2861</v>
      </c>
      <c r="D2338" s="19" t="s">
        <v>314</v>
      </c>
      <c r="E2338" s="134" t="str">
        <f>VLOOKUP(D2338,'pomocna tabulka'!$B$2:$D$12,3,0)</f>
        <v xml:space="preserve">Slovenská inovačná a energetická agentúra </v>
      </c>
      <c r="F2338" s="142" t="str">
        <f>+IFERROR(VLOOKUP(VALUE(MID($B2338,11,1)),'pomocna tabulka'!$F$2:$G$7,2,0),"")</f>
        <v>Predfinancovanie</v>
      </c>
      <c r="G2338" s="19" t="s">
        <v>30</v>
      </c>
      <c r="H2338" s="29">
        <v>226511.37</v>
      </c>
      <c r="I2338" s="19" t="s">
        <v>31</v>
      </c>
      <c r="J2338" s="88">
        <v>39972.589999999997</v>
      </c>
      <c r="K2338" s="123"/>
      <c r="L2338" s="88">
        <v>0</v>
      </c>
      <c r="M2338" s="59">
        <f t="shared" ref="M2338:M2343" si="71">SUM(H2338+J2338+L2338)</f>
        <v>266483.95999999996</v>
      </c>
      <c r="N2338" s="87">
        <v>45989</v>
      </c>
      <c r="O2338" s="22" t="s">
        <v>955</v>
      </c>
    </row>
    <row r="2339" spans="2:15">
      <c r="B2339" s="16" t="s">
        <v>3230</v>
      </c>
      <c r="C2339" s="18" t="s">
        <v>3231</v>
      </c>
      <c r="D2339" s="19" t="s">
        <v>29</v>
      </c>
      <c r="E2339" s="134" t="str">
        <f>VLOOKUP(D2339,'pomocna tabulka'!$B$2:$D$12,3,0)</f>
        <v>MIRRI SR</v>
      </c>
      <c r="F2339" s="142" t="str">
        <f>+IFERROR(VLOOKUP(VALUE(MID($B2339,11,1)),'pomocna tabulka'!$F$2:$G$7,2,0),"")</f>
        <v>Zálohová platba</v>
      </c>
      <c r="G2339" s="19" t="s">
        <v>30</v>
      </c>
      <c r="H2339" s="29">
        <v>333838.39</v>
      </c>
      <c r="I2339" s="19" t="s">
        <v>31</v>
      </c>
      <c r="J2339" s="88">
        <v>27492.57</v>
      </c>
      <c r="K2339" s="123"/>
      <c r="L2339" s="88">
        <v>0</v>
      </c>
      <c r="M2339" s="59">
        <f t="shared" si="71"/>
        <v>361330.96</v>
      </c>
      <c r="N2339" s="87">
        <v>45989</v>
      </c>
      <c r="O2339" s="22" t="s">
        <v>955</v>
      </c>
    </row>
    <row r="2340" spans="2:15">
      <c r="B2340" s="16" t="s">
        <v>3232</v>
      </c>
      <c r="C2340" s="18" t="s">
        <v>1773</v>
      </c>
      <c r="D2340" s="19" t="s">
        <v>19</v>
      </c>
      <c r="E2340" s="134" t="str">
        <f>VLOOKUP(D2340,'pomocna tabulka'!$B$2:$D$12,3,0)</f>
        <v>Úrad vlády SR</v>
      </c>
      <c r="F2340" s="142" t="str">
        <f>+IFERROR(VLOOKUP(VALUE(MID($B2340,11,1)),'pomocna tabulka'!$F$2:$G$7,2,0),"")</f>
        <v>Zálohová platba</v>
      </c>
      <c r="G2340" s="19" t="s">
        <v>256</v>
      </c>
      <c r="H2340" s="29">
        <v>12920</v>
      </c>
      <c r="I2340" s="19" t="s">
        <v>257</v>
      </c>
      <c r="J2340" s="88">
        <v>2280</v>
      </c>
      <c r="K2340" s="123"/>
      <c r="L2340" s="88">
        <v>0</v>
      </c>
      <c r="M2340" s="59">
        <f t="shared" si="71"/>
        <v>15200</v>
      </c>
      <c r="N2340" s="87">
        <v>45992</v>
      </c>
      <c r="O2340" s="22" t="s">
        <v>955</v>
      </c>
    </row>
    <row r="2341" spans="2:15">
      <c r="B2341" s="16" t="s">
        <v>3233</v>
      </c>
      <c r="C2341" s="18" t="s">
        <v>3234</v>
      </c>
      <c r="D2341" s="19" t="s">
        <v>19</v>
      </c>
      <c r="E2341" s="134" t="str">
        <f>VLOOKUP(D2341,'pomocna tabulka'!$B$2:$D$12,3,0)</f>
        <v>Úrad vlády SR</v>
      </c>
      <c r="F2341" s="142" t="str">
        <f>+IFERROR(VLOOKUP(VALUE(MID($B2341,11,1)),'pomocna tabulka'!$F$2:$G$7,2,0),"")</f>
        <v>Priebežná platba</v>
      </c>
      <c r="G2341" s="19" t="s">
        <v>256</v>
      </c>
      <c r="H2341" s="29">
        <v>29270.91</v>
      </c>
      <c r="I2341" s="19" t="s">
        <v>257</v>
      </c>
      <c r="J2341" s="88">
        <v>5165.46</v>
      </c>
      <c r="K2341" s="123"/>
      <c r="L2341" s="88">
        <v>0</v>
      </c>
      <c r="M2341" s="59">
        <f t="shared" si="71"/>
        <v>34436.370000000003</v>
      </c>
      <c r="N2341" s="87">
        <v>45992</v>
      </c>
      <c r="O2341" s="22" t="s">
        <v>955</v>
      </c>
    </row>
    <row r="2342" spans="2:15">
      <c r="B2342" s="16" t="s">
        <v>3235</v>
      </c>
      <c r="C2342" s="18" t="s">
        <v>3236</v>
      </c>
      <c r="D2342" s="19" t="s">
        <v>29</v>
      </c>
      <c r="E2342" s="134" t="str">
        <f>VLOOKUP(D2342,'pomocna tabulka'!$B$2:$D$12,3,0)</f>
        <v>MIRRI SR</v>
      </c>
      <c r="F2342" s="142" t="str">
        <f>+IFERROR(VLOOKUP(VALUE(MID($B2342,11,1)),'pomocna tabulka'!$F$2:$G$7,2,0),"")</f>
        <v>Predfinancovanie</v>
      </c>
      <c r="G2342" s="19" t="s">
        <v>30</v>
      </c>
      <c r="H2342" s="29">
        <v>201378.55</v>
      </c>
      <c r="I2342" s="19" t="s">
        <v>31</v>
      </c>
      <c r="J2342" s="88">
        <v>16584.13</v>
      </c>
      <c r="K2342" s="123"/>
      <c r="L2342" s="88">
        <v>0</v>
      </c>
      <c r="M2342" s="59">
        <f t="shared" si="71"/>
        <v>217962.68</v>
      </c>
      <c r="N2342" s="87">
        <v>45989</v>
      </c>
      <c r="O2342" s="22" t="s">
        <v>955</v>
      </c>
    </row>
    <row r="2343" spans="2:15">
      <c r="B2343" s="16" t="s">
        <v>3237</v>
      </c>
      <c r="C2343" s="18" t="s">
        <v>101</v>
      </c>
      <c r="D2343" s="19" t="s">
        <v>19</v>
      </c>
      <c r="E2343" s="134" t="str">
        <f>VLOOKUP(D2343,'pomocna tabulka'!$B$2:$D$12,3,0)</f>
        <v>Úrad vlády SR</v>
      </c>
      <c r="F2343" s="142" t="str">
        <f>+IFERROR(VLOOKUP(VALUE(MID($B2343,11,1)),'pomocna tabulka'!$F$2:$G$7,2,0),"")</f>
        <v>Zálohová platba</v>
      </c>
      <c r="G2343" s="19" t="s">
        <v>256</v>
      </c>
      <c r="H2343" s="29">
        <v>34000</v>
      </c>
      <c r="I2343" s="19" t="s">
        <v>257</v>
      </c>
      <c r="J2343" s="88">
        <v>6000</v>
      </c>
      <c r="K2343" s="123"/>
      <c r="L2343" s="88">
        <v>0</v>
      </c>
      <c r="M2343" s="59">
        <f t="shared" si="71"/>
        <v>40000</v>
      </c>
      <c r="N2343" s="87">
        <v>45989</v>
      </c>
      <c r="O2343" s="22" t="s">
        <v>955</v>
      </c>
    </row>
    <row r="2344" spans="2:15">
      <c r="B2344" s="16" t="s">
        <v>3238</v>
      </c>
      <c r="C2344" s="18" t="s">
        <v>3239</v>
      </c>
      <c r="D2344" s="19" t="s">
        <v>29</v>
      </c>
      <c r="E2344" s="134" t="str">
        <f>VLOOKUP(D2344,'pomocna tabulka'!$B$2:$D$12,3,0)</f>
        <v>MIRRI SR</v>
      </c>
      <c r="F2344" s="142" t="str">
        <f>+IFERROR(VLOOKUP(VALUE(MID($B2344,11,1)),'pomocna tabulka'!$F$2:$G$7,2,0),"")</f>
        <v>Priebežná platba</v>
      </c>
      <c r="G2344" s="19" t="s">
        <v>30</v>
      </c>
      <c r="H2344" s="29">
        <v>8834.5499999999993</v>
      </c>
      <c r="I2344" s="19" t="s">
        <v>31</v>
      </c>
      <c r="J2344" s="88">
        <v>1936.7</v>
      </c>
      <c r="K2344" s="19" t="s">
        <v>982</v>
      </c>
      <c r="L2344" s="88">
        <v>851.49</v>
      </c>
      <c r="M2344" s="195">
        <f t="shared" ref="M2344:M2349" si="72">SUM(H2344+J2344+L2344)</f>
        <v>11622.74</v>
      </c>
      <c r="N2344" s="87">
        <v>45989</v>
      </c>
      <c r="O2344" s="148" t="s">
        <v>36</v>
      </c>
    </row>
    <row r="2345" spans="2:15">
      <c r="B2345" s="16" t="s">
        <v>3240</v>
      </c>
      <c r="C2345" s="18" t="s">
        <v>217</v>
      </c>
      <c r="D2345" s="19" t="s">
        <v>19</v>
      </c>
      <c r="E2345" s="134" t="str">
        <f>VLOOKUP(D2345,'pomocna tabulka'!$B$2:$D$12,3,0)</f>
        <v>Úrad vlády SR</v>
      </c>
      <c r="F2345" s="142" t="str">
        <f>+IFERROR(VLOOKUP(VALUE(MID($B2345,11,1)),'pomocna tabulka'!$F$2:$G$7,2,0),"")</f>
        <v>Priebežná platba</v>
      </c>
      <c r="G2345" s="19" t="s">
        <v>256</v>
      </c>
      <c r="H2345" s="29">
        <v>28973.22</v>
      </c>
      <c r="I2345" s="19" t="s">
        <v>257</v>
      </c>
      <c r="J2345" s="88">
        <v>5112.92</v>
      </c>
      <c r="K2345" s="123"/>
      <c r="L2345" s="88">
        <v>0</v>
      </c>
      <c r="M2345" s="59">
        <f t="shared" si="72"/>
        <v>34086.14</v>
      </c>
      <c r="N2345" s="87">
        <v>45992</v>
      </c>
      <c r="O2345" s="22" t="s">
        <v>955</v>
      </c>
    </row>
    <row r="2346" spans="2:15">
      <c r="B2346" s="16" t="s">
        <v>3241</v>
      </c>
      <c r="C2346" s="18" t="s">
        <v>3242</v>
      </c>
      <c r="D2346" s="19" t="s">
        <v>314</v>
      </c>
      <c r="E2346" s="134" t="str">
        <f>VLOOKUP(D2346,'pomocna tabulka'!$B$2:$D$12,3,0)</f>
        <v xml:space="preserve">Slovenská inovačná a energetická agentúra </v>
      </c>
      <c r="F2346" s="142" t="str">
        <f>+IFERROR(VLOOKUP(VALUE(MID($B2346,11,1)),'pomocna tabulka'!$F$2:$G$7,2,0),"")</f>
        <v>Predfinancovanie</v>
      </c>
      <c r="G2346" s="19" t="s">
        <v>30</v>
      </c>
      <c r="H2346" s="29">
        <v>463164.2</v>
      </c>
      <c r="I2346" s="19" t="s">
        <v>31</v>
      </c>
      <c r="J2346" s="88">
        <v>81734.86</v>
      </c>
      <c r="K2346" s="123"/>
      <c r="L2346" s="88">
        <v>0</v>
      </c>
      <c r="M2346" s="59">
        <f t="shared" si="72"/>
        <v>544899.06000000006</v>
      </c>
      <c r="N2346" s="87">
        <v>45992</v>
      </c>
      <c r="O2346" s="22" t="s">
        <v>955</v>
      </c>
    </row>
    <row r="2347" spans="2:15">
      <c r="B2347" s="16" t="s">
        <v>3243</v>
      </c>
      <c r="C2347" s="18" t="s">
        <v>1290</v>
      </c>
      <c r="D2347" s="19" t="s">
        <v>314</v>
      </c>
      <c r="E2347" s="134" t="str">
        <f>VLOOKUP(D2347,'pomocna tabulka'!$B$2:$D$12,3,0)</f>
        <v xml:space="preserve">Slovenská inovačná a energetická agentúra </v>
      </c>
      <c r="F2347" s="142" t="str">
        <f>+IFERROR(VLOOKUP(VALUE(MID($B2347,11,1)),'pomocna tabulka'!$F$2:$G$7,2,0),"")</f>
        <v>Predfinancovanie</v>
      </c>
      <c r="G2347" s="19" t="s">
        <v>30</v>
      </c>
      <c r="H2347" s="29">
        <v>142974.51999999999</v>
      </c>
      <c r="I2347" s="19" t="s">
        <v>31</v>
      </c>
      <c r="J2347" s="88">
        <v>25230.799999999999</v>
      </c>
      <c r="K2347" s="123"/>
      <c r="L2347" s="88">
        <v>0</v>
      </c>
      <c r="M2347" s="59">
        <f t="shared" si="72"/>
        <v>168205.31999999998</v>
      </c>
      <c r="N2347" s="87">
        <v>45992</v>
      </c>
      <c r="O2347" s="22" t="s">
        <v>955</v>
      </c>
    </row>
    <row r="2348" spans="2:15">
      <c r="B2348" s="16" t="s">
        <v>3244</v>
      </c>
      <c r="C2348" s="18" t="s">
        <v>3072</v>
      </c>
      <c r="D2348" s="19" t="s">
        <v>314</v>
      </c>
      <c r="E2348" s="134" t="str">
        <f>VLOOKUP(D2348,'pomocna tabulka'!$B$2:$D$12,3,0)</f>
        <v xml:space="preserve">Slovenská inovačná a energetická agentúra </v>
      </c>
      <c r="F2348" s="142" t="str">
        <f>+IFERROR(VLOOKUP(VALUE(MID($B2348,11,1)),'pomocna tabulka'!$F$2:$G$7,2,0),"")</f>
        <v>Predfinancovanie</v>
      </c>
      <c r="G2348" s="19" t="s">
        <v>30</v>
      </c>
      <c r="H2348" s="29">
        <v>31254.87</v>
      </c>
      <c r="I2348" s="19" t="s">
        <v>31</v>
      </c>
      <c r="J2348" s="88">
        <v>46882.3</v>
      </c>
      <c r="K2348" s="123"/>
      <c r="L2348" s="88">
        <v>0</v>
      </c>
      <c r="M2348" s="59">
        <f t="shared" si="72"/>
        <v>78137.17</v>
      </c>
      <c r="N2348" s="87">
        <v>45992</v>
      </c>
      <c r="O2348" s="22" t="s">
        <v>955</v>
      </c>
    </row>
    <row r="2349" spans="2:15">
      <c r="B2349" s="16" t="s">
        <v>3245</v>
      </c>
      <c r="C2349" s="18" t="s">
        <v>3246</v>
      </c>
      <c r="D2349" s="19" t="s">
        <v>314</v>
      </c>
      <c r="E2349" s="134" t="str">
        <f>VLOOKUP(D2349,'pomocna tabulka'!$B$2:$D$12,3,0)</f>
        <v xml:space="preserve">Slovenská inovačná a energetická agentúra </v>
      </c>
      <c r="F2349" s="142" t="str">
        <f>+IFERROR(VLOOKUP(VALUE(MID($B2349,11,1)),'pomocna tabulka'!$F$2:$G$7,2,0),"")</f>
        <v>Predfinancovanie</v>
      </c>
      <c r="G2349" s="19" t="s">
        <v>30</v>
      </c>
      <c r="H2349" s="29">
        <v>27955.67</v>
      </c>
      <c r="I2349" s="19" t="s">
        <v>31</v>
      </c>
      <c r="J2349" s="88">
        <v>4933.3500000000004</v>
      </c>
      <c r="K2349" s="123"/>
      <c r="L2349" s="88">
        <v>0</v>
      </c>
      <c r="M2349" s="59">
        <f t="shared" si="72"/>
        <v>32889.019999999997</v>
      </c>
      <c r="N2349" s="87">
        <v>45992</v>
      </c>
      <c r="O2349" s="22" t="s">
        <v>955</v>
      </c>
    </row>
    <row r="2350" spans="2:15" ht="26.25">
      <c r="B2350" s="16" t="s">
        <v>3247</v>
      </c>
      <c r="C2350" s="18" t="s">
        <v>3248</v>
      </c>
      <c r="D2350" s="19" t="s">
        <v>29</v>
      </c>
      <c r="E2350" s="134" t="str">
        <f>VLOOKUP(D2350,'pomocna tabulka'!$B$2:$D$12,3,0)</f>
        <v>MIRRI SR</v>
      </c>
      <c r="F2350" s="142" t="str">
        <f>+IFERROR(VLOOKUP(VALUE(MID($B2350,11,1)),'pomocna tabulka'!$F$2:$G$7,2,0),"")</f>
        <v>Priebežná platba</v>
      </c>
      <c r="G2350" s="19" t="s">
        <v>30</v>
      </c>
      <c r="H2350" s="29">
        <v>36163</v>
      </c>
      <c r="I2350" s="19" t="s">
        <v>31</v>
      </c>
      <c r="J2350" s="88">
        <v>7927.62</v>
      </c>
      <c r="K2350" s="19" t="s">
        <v>982</v>
      </c>
      <c r="L2350" s="88">
        <v>3485.46</v>
      </c>
      <c r="M2350" s="195">
        <f t="shared" si="70"/>
        <v>47576.08</v>
      </c>
      <c r="N2350" s="87">
        <v>45989</v>
      </c>
      <c r="O2350" s="148" t="s">
        <v>36</v>
      </c>
    </row>
    <row r="2351" spans="2:15" ht="26.25">
      <c r="B2351" s="16" t="s">
        <v>3249</v>
      </c>
      <c r="C2351" s="18" t="s">
        <v>118</v>
      </c>
      <c r="D2351" s="19" t="s">
        <v>29</v>
      </c>
      <c r="E2351" s="134" t="str">
        <f>VLOOKUP(D2351,'pomocna tabulka'!$B$2:$D$12,3,0)</f>
        <v>MIRRI SR</v>
      </c>
      <c r="F2351" s="142" t="str">
        <f>+IFERROR(VLOOKUP(VALUE(MID($B2351,11,1)),'pomocna tabulka'!$F$2:$G$7,2,0),"")</f>
        <v>Priebežná platba</v>
      </c>
      <c r="G2351" s="19" t="s">
        <v>30</v>
      </c>
      <c r="H2351" s="29">
        <v>201443.3</v>
      </c>
      <c r="I2351" s="19" t="s">
        <v>31</v>
      </c>
      <c r="J2351" s="88">
        <v>67205.37</v>
      </c>
      <c r="K2351" s="19" t="s">
        <v>982</v>
      </c>
      <c r="L2351" s="88">
        <v>19415.53</v>
      </c>
      <c r="M2351" s="195">
        <f t="shared" si="70"/>
        <v>288064.19999999995</v>
      </c>
      <c r="N2351" s="87">
        <v>45989</v>
      </c>
      <c r="O2351" s="148" t="s">
        <v>36</v>
      </c>
    </row>
    <row r="2352" spans="2:15">
      <c r="B2352" s="16" t="s">
        <v>3250</v>
      </c>
      <c r="C2352" s="18" t="s">
        <v>2775</v>
      </c>
      <c r="D2352" s="19" t="s">
        <v>29</v>
      </c>
      <c r="E2352" s="134" t="str">
        <f>VLOOKUP(D2352,'pomocna tabulka'!$B$2:$D$12,3,0)</f>
        <v>MIRRI SR</v>
      </c>
      <c r="F2352" s="142" t="str">
        <f>+IFERROR(VLOOKUP(VALUE(MID($B2352,11,1)),'pomocna tabulka'!$F$2:$G$7,2,0),"")</f>
        <v>Predfinancovanie</v>
      </c>
      <c r="G2352" s="19" t="s">
        <v>197</v>
      </c>
      <c r="H2352" s="29">
        <v>103735.66</v>
      </c>
      <c r="I2352" s="19" t="s">
        <v>198</v>
      </c>
      <c r="J2352" s="88">
        <v>8542.93</v>
      </c>
      <c r="K2352" s="123"/>
      <c r="L2352" s="88">
        <v>0</v>
      </c>
      <c r="M2352" s="59">
        <f t="shared" si="70"/>
        <v>112278.59</v>
      </c>
      <c r="N2352" s="87">
        <v>45992</v>
      </c>
      <c r="O2352" s="22" t="s">
        <v>955</v>
      </c>
    </row>
    <row r="2353" spans="2:15">
      <c r="B2353" s="16" t="s">
        <v>3251</v>
      </c>
      <c r="C2353" s="18" t="s">
        <v>3252</v>
      </c>
      <c r="D2353" s="19" t="s">
        <v>314</v>
      </c>
      <c r="E2353" s="134" t="str">
        <f>VLOOKUP(D2353,'pomocna tabulka'!$B$2:$D$12,3,0)</f>
        <v xml:space="preserve">Slovenská inovačná a energetická agentúra </v>
      </c>
      <c r="F2353" s="142" t="str">
        <f>+IFERROR(VLOOKUP(VALUE(MID($B2353,11,1)),'pomocna tabulka'!$F$2:$G$7,2,0),"")</f>
        <v>Predfinancovanie</v>
      </c>
      <c r="G2353" s="19" t="s">
        <v>30</v>
      </c>
      <c r="H2353" s="29">
        <v>107875.67</v>
      </c>
      <c r="I2353" s="19" t="s">
        <v>31</v>
      </c>
      <c r="J2353" s="88">
        <v>19036.88</v>
      </c>
      <c r="K2353" s="123"/>
      <c r="L2353" s="88">
        <v>0</v>
      </c>
      <c r="M2353" s="59">
        <f t="shared" si="70"/>
        <v>126912.55</v>
      </c>
      <c r="N2353" s="87">
        <v>45992</v>
      </c>
      <c r="O2353" s="22" t="s">
        <v>955</v>
      </c>
    </row>
    <row r="2354" spans="2:15">
      <c r="B2354" s="16" t="s">
        <v>3253</v>
      </c>
      <c r="C2354" s="18" t="s">
        <v>3254</v>
      </c>
      <c r="D2354" s="19" t="s">
        <v>29</v>
      </c>
      <c r="E2354" s="134" t="str">
        <f>VLOOKUP(D2354,'pomocna tabulka'!$B$2:$D$12,3,0)</f>
        <v>MIRRI SR</v>
      </c>
      <c r="F2354" s="142" t="str">
        <f>+IFERROR(VLOOKUP(VALUE(MID($B2354,11,1)),'pomocna tabulka'!$F$2:$G$7,2,0),"")</f>
        <v>Predfinancovanie</v>
      </c>
      <c r="G2354" s="19" t="s">
        <v>30</v>
      </c>
      <c r="H2354" s="29">
        <v>4277.8500000000004</v>
      </c>
      <c r="I2354" s="19" t="s">
        <v>31</v>
      </c>
      <c r="J2354" s="88">
        <v>352.3</v>
      </c>
      <c r="K2354" s="123"/>
      <c r="L2354" s="88">
        <v>0</v>
      </c>
      <c r="M2354" s="59">
        <f t="shared" si="70"/>
        <v>4630.1500000000005</v>
      </c>
      <c r="N2354" s="87">
        <v>45992</v>
      </c>
      <c r="O2354" s="22" t="s">
        <v>955</v>
      </c>
    </row>
    <row r="2355" spans="2:15">
      <c r="B2355" s="16" t="s">
        <v>3255</v>
      </c>
      <c r="C2355" s="18" t="s">
        <v>3256</v>
      </c>
      <c r="D2355" s="19" t="s">
        <v>29</v>
      </c>
      <c r="E2355" s="134" t="str">
        <f>VLOOKUP(D2355,'pomocna tabulka'!$B$2:$D$12,3,0)</f>
        <v>MIRRI SR</v>
      </c>
      <c r="F2355" s="142" t="str">
        <f>+IFERROR(VLOOKUP(VALUE(MID($B2355,11,1)),'pomocna tabulka'!$F$2:$G$7,2,0),"")</f>
        <v>Priebežná platba</v>
      </c>
      <c r="G2355" s="19" t="s">
        <v>30</v>
      </c>
      <c r="H2355" s="29">
        <v>49658.7</v>
      </c>
      <c r="I2355" s="19" t="s">
        <v>31</v>
      </c>
      <c r="J2355" s="88">
        <v>4089.54</v>
      </c>
      <c r="K2355" s="123"/>
      <c r="L2355" s="88">
        <v>0</v>
      </c>
      <c r="M2355" s="59">
        <f t="shared" si="70"/>
        <v>53748.24</v>
      </c>
      <c r="N2355" s="87">
        <v>45992</v>
      </c>
      <c r="O2355" s="22" t="s">
        <v>955</v>
      </c>
    </row>
    <row r="2356" spans="2:15">
      <c r="B2356" s="16" t="s">
        <v>3257</v>
      </c>
      <c r="C2356" s="18" t="s">
        <v>2140</v>
      </c>
      <c r="D2356" s="19" t="s">
        <v>314</v>
      </c>
      <c r="E2356" s="134" t="str">
        <f>VLOOKUP(D2356,'pomocna tabulka'!$B$2:$D$12,3,0)</f>
        <v xml:space="preserve">Slovenská inovačná a energetická agentúra </v>
      </c>
      <c r="F2356" s="142" t="str">
        <f>+IFERROR(VLOOKUP(VALUE(MID($B2356,11,1)),'pomocna tabulka'!$F$2:$G$7,2,0),"")</f>
        <v>Priebežná platba</v>
      </c>
      <c r="G2356" s="19" t="s">
        <v>30</v>
      </c>
      <c r="H2356" s="29">
        <v>6320</v>
      </c>
      <c r="I2356" s="19" t="s">
        <v>31</v>
      </c>
      <c r="J2356" s="88">
        <v>9480</v>
      </c>
      <c r="K2356" s="123"/>
      <c r="L2356" s="88">
        <v>0</v>
      </c>
      <c r="M2356" s="59">
        <f t="shared" si="70"/>
        <v>15800</v>
      </c>
      <c r="N2356" s="87">
        <v>45992</v>
      </c>
      <c r="O2356" s="22" t="s">
        <v>955</v>
      </c>
    </row>
    <row r="2357" spans="2:15">
      <c r="B2357" s="16" t="s">
        <v>3258</v>
      </c>
      <c r="C2357" s="18" t="s">
        <v>2383</v>
      </c>
      <c r="D2357" s="19" t="s">
        <v>314</v>
      </c>
      <c r="E2357" s="134" t="str">
        <f>VLOOKUP(D2357,'pomocna tabulka'!$B$2:$D$12,3,0)</f>
        <v xml:space="preserve">Slovenská inovačná a energetická agentúra </v>
      </c>
      <c r="F2357" s="142" t="str">
        <f>+IFERROR(VLOOKUP(VALUE(MID($B2357,11,1)),'pomocna tabulka'!$F$2:$G$7,2,0),"")</f>
        <v>Priebežná platba</v>
      </c>
      <c r="G2357" s="19" t="s">
        <v>30</v>
      </c>
      <c r="H2357" s="29">
        <v>322046.02</v>
      </c>
      <c r="I2357" s="19" t="s">
        <v>31</v>
      </c>
      <c r="J2357" s="88">
        <v>483069.03</v>
      </c>
      <c r="K2357" s="123"/>
      <c r="L2357" s="88">
        <v>0</v>
      </c>
      <c r="M2357" s="59">
        <f t="shared" si="70"/>
        <v>805115.05</v>
      </c>
      <c r="N2357" s="87">
        <v>45993</v>
      </c>
      <c r="O2357" s="22" t="s">
        <v>955</v>
      </c>
    </row>
    <row r="2358" spans="2:15">
      <c r="B2358" s="16" t="s">
        <v>3259</v>
      </c>
      <c r="C2358" s="18" t="s">
        <v>3260</v>
      </c>
      <c r="D2358" s="19" t="s">
        <v>314</v>
      </c>
      <c r="E2358" s="134" t="str">
        <f>VLOOKUP(D2358,'pomocna tabulka'!$B$2:$D$12,3,0)</f>
        <v xml:space="preserve">Slovenská inovačná a energetická agentúra </v>
      </c>
      <c r="F2358" s="142" t="str">
        <f>+IFERROR(VLOOKUP(VALUE(MID($B2358,11,1)),'pomocna tabulka'!$F$2:$G$7,2,0),"")</f>
        <v>Priebežná platba</v>
      </c>
      <c r="G2358" s="19" t="s">
        <v>30</v>
      </c>
      <c r="H2358" s="29">
        <v>224295.14</v>
      </c>
      <c r="I2358" s="19" t="s">
        <v>31</v>
      </c>
      <c r="J2358" s="88">
        <v>39581.5</v>
      </c>
      <c r="K2358" s="123"/>
      <c r="L2358" s="88">
        <v>0</v>
      </c>
      <c r="M2358" s="59">
        <f t="shared" si="70"/>
        <v>263876.64</v>
      </c>
      <c r="N2358" s="87">
        <v>45993</v>
      </c>
      <c r="O2358" s="22" t="s">
        <v>955</v>
      </c>
    </row>
    <row r="2359" spans="2:15">
      <c r="B2359" s="16" t="s">
        <v>3261</v>
      </c>
      <c r="C2359" s="18" t="s">
        <v>1443</v>
      </c>
      <c r="D2359" s="19" t="s">
        <v>29</v>
      </c>
      <c r="E2359" s="134" t="str">
        <f>VLOOKUP(D2359,'pomocna tabulka'!$B$2:$D$12,3,0)</f>
        <v>MIRRI SR</v>
      </c>
      <c r="F2359" s="142" t="str">
        <f>+IFERROR(VLOOKUP(VALUE(MID($B2359,11,1)),'pomocna tabulka'!$F$2:$G$7,2,0),"")</f>
        <v>Predfinancovanie</v>
      </c>
      <c r="G2359" s="19" t="s">
        <v>30</v>
      </c>
      <c r="H2359" s="29">
        <v>39556.720000000001</v>
      </c>
      <c r="I2359" s="19" t="s">
        <v>31</v>
      </c>
      <c r="J2359" s="88">
        <v>3257.61</v>
      </c>
      <c r="K2359" s="123"/>
      <c r="L2359" s="88">
        <v>0</v>
      </c>
      <c r="M2359" s="59">
        <f t="shared" si="70"/>
        <v>42814.33</v>
      </c>
      <c r="N2359" s="87">
        <v>45993</v>
      </c>
      <c r="O2359" s="22" t="s">
        <v>955</v>
      </c>
    </row>
    <row r="2360" spans="2:15">
      <c r="B2360" s="16" t="s">
        <v>3262</v>
      </c>
      <c r="C2360" s="18" t="s">
        <v>203</v>
      </c>
      <c r="D2360" s="19" t="s">
        <v>19</v>
      </c>
      <c r="E2360" s="134" t="str">
        <f>VLOOKUP(D2360,'pomocna tabulka'!$B$2:$D$12,3,0)</f>
        <v>Úrad vlády SR</v>
      </c>
      <c r="F2360" s="142" t="str">
        <f>+IFERROR(VLOOKUP(VALUE(MID($B2360,11,1)),'pomocna tabulka'!$F$2:$G$7,2,0),"")</f>
        <v>Priebežná platba</v>
      </c>
      <c r="G2360" s="19" t="s">
        <v>256</v>
      </c>
      <c r="H2360" s="29">
        <v>9252</v>
      </c>
      <c r="I2360" s="19" t="s">
        <v>257</v>
      </c>
      <c r="J2360" s="88">
        <v>1632.71</v>
      </c>
      <c r="K2360" s="123"/>
      <c r="L2360" s="88">
        <v>0</v>
      </c>
      <c r="M2360" s="59">
        <f t="shared" si="70"/>
        <v>10884.71</v>
      </c>
      <c r="N2360" s="87">
        <v>45993</v>
      </c>
      <c r="O2360" s="22" t="s">
        <v>955</v>
      </c>
    </row>
    <row r="2361" spans="2:15">
      <c r="B2361" s="16" t="s">
        <v>3263</v>
      </c>
      <c r="C2361" s="18" t="s">
        <v>723</v>
      </c>
      <c r="D2361" s="19" t="s">
        <v>19</v>
      </c>
      <c r="E2361" s="134" t="str">
        <f>VLOOKUP(D2361,'pomocna tabulka'!$B$2:$D$12,3,0)</f>
        <v>Úrad vlády SR</v>
      </c>
      <c r="F2361" s="142" t="str">
        <f>+IFERROR(VLOOKUP(VALUE(MID($B2361,11,1)),'pomocna tabulka'!$F$2:$G$7,2,0),"")</f>
        <v>Zálohová platba</v>
      </c>
      <c r="G2361" s="19" t="s">
        <v>315</v>
      </c>
      <c r="H2361" s="29">
        <v>254510.7</v>
      </c>
      <c r="I2361" s="19" t="s">
        <v>316</v>
      </c>
      <c r="J2361" s="88">
        <v>44913.65</v>
      </c>
      <c r="K2361" s="123"/>
      <c r="L2361" s="88">
        <v>0</v>
      </c>
      <c r="M2361" s="59">
        <f t="shared" si="70"/>
        <v>299424.35000000003</v>
      </c>
      <c r="N2361" s="87">
        <v>45993</v>
      </c>
      <c r="O2361" s="22" t="s">
        <v>955</v>
      </c>
    </row>
    <row r="2362" spans="2:15">
      <c r="B2362" s="16" t="s">
        <v>3264</v>
      </c>
      <c r="C2362" s="18" t="s">
        <v>89</v>
      </c>
      <c r="D2362" s="19" t="s">
        <v>29</v>
      </c>
      <c r="E2362" s="134" t="str">
        <f>VLOOKUP(D2362,'pomocna tabulka'!$B$2:$D$12,3,0)</f>
        <v>MIRRI SR</v>
      </c>
      <c r="F2362" s="142" t="str">
        <f>+IFERROR(VLOOKUP(VALUE(MID($B2362,11,1)),'pomocna tabulka'!$F$2:$G$7,2,0),"")</f>
        <v>Predfinancovanie</v>
      </c>
      <c r="G2362" s="19" t="s">
        <v>30</v>
      </c>
      <c r="H2362" s="29">
        <v>10664.52</v>
      </c>
      <c r="I2362" s="19" t="s">
        <v>31</v>
      </c>
      <c r="J2362" s="88">
        <v>878.25</v>
      </c>
      <c r="K2362" s="123"/>
      <c r="L2362" s="88">
        <v>0</v>
      </c>
      <c r="M2362" s="59">
        <f t="shared" si="70"/>
        <v>11542.77</v>
      </c>
      <c r="N2362" s="87">
        <v>45993</v>
      </c>
      <c r="O2362" s="22" t="s">
        <v>955</v>
      </c>
    </row>
    <row r="2363" spans="2:15">
      <c r="B2363" s="16" t="s">
        <v>3265</v>
      </c>
      <c r="C2363" s="18" t="s">
        <v>18</v>
      </c>
      <c r="D2363" s="19" t="s">
        <v>19</v>
      </c>
      <c r="E2363" s="134" t="str">
        <f>VLOOKUP(D2363,'pomocna tabulka'!$B$2:$D$12,3,0)</f>
        <v>Úrad vlády SR</v>
      </c>
      <c r="F2363" s="142" t="str">
        <f>+IFERROR(VLOOKUP(VALUE(MID($B2363,11,1)),'pomocna tabulka'!$F$2:$G$7,2,0),"")</f>
        <v>Priebežná platba</v>
      </c>
      <c r="G2363" s="19" t="s">
        <v>256</v>
      </c>
      <c r="H2363" s="29">
        <v>12413.13</v>
      </c>
      <c r="I2363" s="19" t="s">
        <v>257</v>
      </c>
      <c r="J2363" s="88">
        <v>2190.5500000000002</v>
      </c>
      <c r="K2363" s="123"/>
      <c r="L2363" s="88">
        <v>0</v>
      </c>
      <c r="M2363" s="59">
        <f t="shared" si="70"/>
        <v>14603.68</v>
      </c>
      <c r="N2363" s="87">
        <v>45993</v>
      </c>
      <c r="O2363" s="22" t="s">
        <v>955</v>
      </c>
    </row>
    <row r="2364" spans="2:15">
      <c r="B2364" s="16" t="s">
        <v>3266</v>
      </c>
      <c r="C2364" s="18" t="s">
        <v>1157</v>
      </c>
      <c r="D2364" s="19" t="s">
        <v>29</v>
      </c>
      <c r="E2364" s="134" t="str">
        <f>VLOOKUP(D2364,'pomocna tabulka'!$B$2:$D$12,3,0)</f>
        <v>MIRRI SR</v>
      </c>
      <c r="F2364" s="142" t="str">
        <f>+IFERROR(VLOOKUP(VALUE(MID($B2364,11,1)),'pomocna tabulka'!$F$2:$G$7,2,0),"")</f>
        <v>Priebežná platba</v>
      </c>
      <c r="G2364" s="19" t="s">
        <v>30</v>
      </c>
      <c r="H2364" s="29">
        <v>35444.58</v>
      </c>
      <c r="I2364" s="19" t="s">
        <v>31</v>
      </c>
      <c r="J2364" s="88">
        <v>7770.14</v>
      </c>
      <c r="K2364" s="19" t="s">
        <v>3267</v>
      </c>
      <c r="L2364" s="88">
        <v>3416.22</v>
      </c>
      <c r="M2364" s="195">
        <f t="shared" si="70"/>
        <v>46630.94</v>
      </c>
      <c r="N2364" s="87">
        <v>45992</v>
      </c>
      <c r="O2364" s="148" t="s">
        <v>36</v>
      </c>
    </row>
    <row r="2365" spans="2:15">
      <c r="B2365" s="16" t="s">
        <v>3268</v>
      </c>
      <c r="C2365" s="18" t="s">
        <v>355</v>
      </c>
      <c r="D2365" s="19" t="s">
        <v>19</v>
      </c>
      <c r="E2365" s="134" t="str">
        <f>VLOOKUP(D2365,'pomocna tabulka'!$B$2:$D$12,3,0)</f>
        <v>Úrad vlády SR</v>
      </c>
      <c r="F2365" s="142" t="str">
        <f>+IFERROR(VLOOKUP(VALUE(MID($B2365,11,1)),'pomocna tabulka'!$F$2:$G$7,2,0),"")</f>
        <v>Zálohová platba</v>
      </c>
      <c r="G2365" s="19" t="s">
        <v>256</v>
      </c>
      <c r="H2365" s="29">
        <v>15300</v>
      </c>
      <c r="I2365" s="19" t="s">
        <v>257</v>
      </c>
      <c r="J2365" s="88">
        <v>2700</v>
      </c>
      <c r="K2365" s="19"/>
      <c r="L2365" s="88">
        <v>0</v>
      </c>
      <c r="M2365" s="59">
        <f t="shared" si="70"/>
        <v>18000</v>
      </c>
      <c r="N2365" s="87">
        <v>45993</v>
      </c>
      <c r="O2365" s="22" t="s">
        <v>955</v>
      </c>
    </row>
    <row r="2366" spans="2:15">
      <c r="B2366" s="16" t="s">
        <v>3269</v>
      </c>
      <c r="C2366" s="18" t="s">
        <v>529</v>
      </c>
      <c r="D2366" s="19" t="s">
        <v>19</v>
      </c>
      <c r="E2366" s="134" t="str">
        <f>VLOOKUP(D2366,'pomocna tabulka'!$B$2:$D$12,3,0)</f>
        <v>Úrad vlády SR</v>
      </c>
      <c r="F2366" s="142" t="str">
        <f>+IFERROR(VLOOKUP(VALUE(MID($B2366,11,1)),'pomocna tabulka'!$F$2:$G$7,2,0),"")</f>
        <v>Zálohová platba</v>
      </c>
      <c r="G2366" s="19" t="s">
        <v>256</v>
      </c>
      <c r="H2366" s="29">
        <v>17000</v>
      </c>
      <c r="I2366" s="19" t="s">
        <v>257</v>
      </c>
      <c r="J2366" s="88">
        <v>3000</v>
      </c>
      <c r="K2366" s="19"/>
      <c r="L2366" s="88">
        <v>0</v>
      </c>
      <c r="M2366" s="59">
        <f t="shared" si="70"/>
        <v>20000</v>
      </c>
      <c r="N2366" s="87">
        <v>45993</v>
      </c>
      <c r="O2366" s="22" t="s">
        <v>955</v>
      </c>
    </row>
    <row r="2367" spans="2:15">
      <c r="B2367" s="16" t="s">
        <v>3270</v>
      </c>
      <c r="C2367" s="18" t="s">
        <v>3271</v>
      </c>
      <c r="D2367" s="19" t="s">
        <v>29</v>
      </c>
      <c r="E2367" s="134" t="str">
        <f>VLOOKUP(D2367,'pomocna tabulka'!$B$2:$D$12,3,0)</f>
        <v>MIRRI SR</v>
      </c>
      <c r="F2367" s="142" t="str">
        <f>+IFERROR(VLOOKUP(VALUE(MID($B2367,11,1)),'pomocna tabulka'!$F$2:$G$7,2,0),"")</f>
        <v>Zálohová platba</v>
      </c>
      <c r="G2367" s="19" t="s">
        <v>30</v>
      </c>
      <c r="H2367" s="29">
        <v>304739.40000000002</v>
      </c>
      <c r="I2367" s="19" t="s">
        <v>31</v>
      </c>
      <c r="J2367" s="88">
        <v>25096.19</v>
      </c>
      <c r="K2367" s="19"/>
      <c r="L2367" s="88">
        <v>0</v>
      </c>
      <c r="M2367" s="59">
        <f t="shared" si="70"/>
        <v>329835.59000000003</v>
      </c>
      <c r="N2367" s="87">
        <v>45993</v>
      </c>
      <c r="O2367" s="22" t="s">
        <v>955</v>
      </c>
    </row>
    <row r="2368" spans="2:15">
      <c r="B2368" s="16" t="s">
        <v>3272</v>
      </c>
      <c r="C2368" s="18" t="s">
        <v>323</v>
      </c>
      <c r="D2368" s="19" t="s">
        <v>255</v>
      </c>
      <c r="E2368" s="134" t="str">
        <f>VLOOKUP(D2368,'pomocna tabulka'!$B$2:$D$12,3,0)</f>
        <v>Ministerstvo zdravotníctva SR</v>
      </c>
      <c r="F2368" s="142" t="str">
        <f>+IFERROR(VLOOKUP(VALUE(MID($B2368,11,1)),'pomocna tabulka'!$F$2:$G$7,2,0),"")</f>
        <v>Zálohová platba</v>
      </c>
      <c r="G2368" s="19" t="s">
        <v>256</v>
      </c>
      <c r="H2368" s="29">
        <v>1275000</v>
      </c>
      <c r="I2368" s="19" t="s">
        <v>257</v>
      </c>
      <c r="J2368" s="88">
        <v>225000</v>
      </c>
      <c r="K2368" s="123"/>
      <c r="L2368" s="88">
        <v>0</v>
      </c>
      <c r="M2368" s="59">
        <f t="shared" si="70"/>
        <v>1500000</v>
      </c>
      <c r="N2368" s="87">
        <v>45993</v>
      </c>
      <c r="O2368" s="22" t="s">
        <v>955</v>
      </c>
    </row>
    <row r="2369" spans="2:15">
      <c r="B2369" s="16" t="s">
        <v>3273</v>
      </c>
      <c r="C2369" s="18" t="s">
        <v>211</v>
      </c>
      <c r="D2369" s="19" t="s">
        <v>19</v>
      </c>
      <c r="E2369" s="134" t="str">
        <f>VLOOKUP(D2369,'pomocna tabulka'!$B$2:$D$12,3,0)</f>
        <v>Úrad vlády SR</v>
      </c>
      <c r="F2369" s="142" t="str">
        <f>+IFERROR(VLOOKUP(VALUE(MID($B2369,11,1)),'pomocna tabulka'!$F$2:$G$7,2,0),"")</f>
        <v>Priebežná platba</v>
      </c>
      <c r="G2369" s="19" t="s">
        <v>256</v>
      </c>
      <c r="H2369" s="29">
        <v>21902.47</v>
      </c>
      <c r="I2369" s="19" t="s">
        <v>257</v>
      </c>
      <c r="J2369" s="88">
        <v>3865.14</v>
      </c>
      <c r="K2369" s="123"/>
      <c r="L2369" s="88">
        <v>0</v>
      </c>
      <c r="M2369" s="59">
        <f t="shared" si="70"/>
        <v>25767.61</v>
      </c>
      <c r="N2369" s="87">
        <v>45993</v>
      </c>
      <c r="O2369" s="22" t="s">
        <v>955</v>
      </c>
    </row>
    <row r="2370" spans="2:15">
      <c r="B2370" s="16" t="s">
        <v>3274</v>
      </c>
      <c r="C2370" s="18" t="s">
        <v>367</v>
      </c>
      <c r="D2370" s="19" t="s">
        <v>19</v>
      </c>
      <c r="E2370" s="134" t="str">
        <f>VLOOKUP(D2370,'pomocna tabulka'!$B$2:$D$12,3,0)</f>
        <v>Úrad vlády SR</v>
      </c>
      <c r="F2370" s="142" t="str">
        <f>+IFERROR(VLOOKUP(VALUE(MID($B2370,11,1)),'pomocna tabulka'!$F$2:$G$7,2,0),"")</f>
        <v>Zálohová platba</v>
      </c>
      <c r="G2370" s="19" t="s">
        <v>256</v>
      </c>
      <c r="H2370" s="29">
        <v>9545.08</v>
      </c>
      <c r="I2370" s="19" t="s">
        <v>257</v>
      </c>
      <c r="J2370" s="88">
        <v>1684.42</v>
      </c>
      <c r="K2370" s="123"/>
      <c r="L2370" s="88">
        <v>0</v>
      </c>
      <c r="M2370" s="59">
        <f t="shared" si="70"/>
        <v>11229.5</v>
      </c>
      <c r="N2370" s="87">
        <v>45993</v>
      </c>
      <c r="O2370" s="22" t="s">
        <v>955</v>
      </c>
    </row>
    <row r="2371" spans="2:15">
      <c r="B2371" s="16" t="s">
        <v>3275</v>
      </c>
      <c r="C2371" s="18" t="s">
        <v>2338</v>
      </c>
      <c r="D2371" s="19" t="s">
        <v>29</v>
      </c>
      <c r="E2371" s="134" t="str">
        <f>VLOOKUP(D2371,'pomocna tabulka'!$B$2:$D$12,3,0)</f>
        <v>MIRRI SR</v>
      </c>
      <c r="F2371" s="142" t="str">
        <f>+IFERROR(VLOOKUP(VALUE(MID($B2371,11,1)),'pomocna tabulka'!$F$2:$G$7,2,0),"")</f>
        <v>Predfinancovanie</v>
      </c>
      <c r="G2371" s="19" t="s">
        <v>30</v>
      </c>
      <c r="H2371" s="29">
        <v>240663.69</v>
      </c>
      <c r="I2371" s="19" t="s">
        <v>31</v>
      </c>
      <c r="J2371" s="88">
        <v>19819.37</v>
      </c>
      <c r="K2371" s="123"/>
      <c r="L2371" s="88">
        <v>0</v>
      </c>
      <c r="M2371" s="59">
        <f t="shared" si="70"/>
        <v>260483.06</v>
      </c>
      <c r="N2371" s="87">
        <v>45993</v>
      </c>
      <c r="O2371" s="22" t="s">
        <v>955</v>
      </c>
    </row>
    <row r="2372" spans="2:15">
      <c r="B2372" s="16" t="s">
        <v>3276</v>
      </c>
      <c r="C2372" s="18" t="s">
        <v>2000</v>
      </c>
      <c r="D2372" s="19" t="s">
        <v>314</v>
      </c>
      <c r="E2372" s="134" t="str">
        <f>VLOOKUP(D2372,'pomocna tabulka'!$B$2:$D$12,3,0)</f>
        <v xml:space="preserve">Slovenská inovačná a energetická agentúra </v>
      </c>
      <c r="F2372" s="142" t="str">
        <f>+IFERROR(VLOOKUP(VALUE(MID($B2372,11,1)),'pomocna tabulka'!$F$2:$G$7,2,0),"")</f>
        <v>Predfinancovanie</v>
      </c>
      <c r="G2372" s="19" t="s">
        <v>30</v>
      </c>
      <c r="H2372" s="29">
        <v>95449.4</v>
      </c>
      <c r="I2372" s="19" t="s">
        <v>31</v>
      </c>
      <c r="J2372" s="88">
        <v>16844.009999999998</v>
      </c>
      <c r="K2372" s="123"/>
      <c r="L2372" s="88">
        <v>0</v>
      </c>
      <c r="M2372" s="59">
        <f t="shared" si="70"/>
        <v>112293.40999999999</v>
      </c>
      <c r="N2372" s="87">
        <v>45993</v>
      </c>
      <c r="O2372" s="22" t="s">
        <v>955</v>
      </c>
    </row>
    <row r="2373" spans="2:15">
      <c r="B2373" s="16" t="s">
        <v>3277</v>
      </c>
      <c r="C2373" s="18" t="s">
        <v>2383</v>
      </c>
      <c r="D2373" s="19" t="s">
        <v>314</v>
      </c>
      <c r="E2373" s="134" t="str">
        <f>VLOOKUP(D2373,'pomocna tabulka'!$B$2:$D$12,3,0)</f>
        <v xml:space="preserve">Slovenská inovačná a energetická agentúra </v>
      </c>
      <c r="F2373" s="142" t="str">
        <f>+IFERROR(VLOOKUP(VALUE(MID($B2373,11,1)),'pomocna tabulka'!$F$2:$G$7,2,0),"")</f>
        <v>Priebežná platba</v>
      </c>
      <c r="G2373" s="19" t="s">
        <v>30</v>
      </c>
      <c r="H2373" s="29">
        <v>257863.62</v>
      </c>
      <c r="I2373" s="19" t="s">
        <v>31</v>
      </c>
      <c r="J2373" s="129">
        <v>386795.44</v>
      </c>
      <c r="K2373" s="123"/>
      <c r="L2373" s="88">
        <v>0</v>
      </c>
      <c r="M2373" s="59">
        <f t="shared" si="70"/>
        <v>644659.06000000006</v>
      </c>
      <c r="N2373" s="87">
        <v>45993</v>
      </c>
      <c r="O2373" s="22" t="s">
        <v>955</v>
      </c>
    </row>
    <row r="2374" spans="2:15">
      <c r="B2374" s="16" t="s">
        <v>3278</v>
      </c>
      <c r="C2374" s="18" t="s">
        <v>895</v>
      </c>
      <c r="D2374" s="19" t="s">
        <v>19</v>
      </c>
      <c r="E2374" s="134" t="str">
        <f>VLOOKUP(D2374,'pomocna tabulka'!$B$2:$D$12,3,0)</f>
        <v>Úrad vlády SR</v>
      </c>
      <c r="F2374" s="142" t="str">
        <f>+IFERROR(VLOOKUP(VALUE(MID($B2374,11,1)),'pomocna tabulka'!$F$2:$G$7,2,0),"")</f>
        <v>Priebežná platba</v>
      </c>
      <c r="G2374" s="19" t="s">
        <v>256</v>
      </c>
      <c r="H2374" s="29">
        <v>4871.7700000000004</v>
      </c>
      <c r="I2374" s="19" t="s">
        <v>257</v>
      </c>
      <c r="J2374" s="88">
        <v>859.72</v>
      </c>
      <c r="K2374" s="123"/>
      <c r="L2374" s="88">
        <v>0</v>
      </c>
      <c r="M2374" s="59">
        <f t="shared" si="70"/>
        <v>5731.4900000000007</v>
      </c>
      <c r="N2374" s="87">
        <v>45994</v>
      </c>
      <c r="O2374" s="22" t="s">
        <v>955</v>
      </c>
    </row>
    <row r="2375" spans="2:15">
      <c r="B2375" s="16" t="s">
        <v>3279</v>
      </c>
      <c r="C2375" s="18" t="s">
        <v>3280</v>
      </c>
      <c r="D2375" s="19" t="s">
        <v>255</v>
      </c>
      <c r="E2375" s="134" t="str">
        <f>VLOOKUP(D2375,'pomocna tabulka'!$B$2:$D$12,3,0)</f>
        <v>Ministerstvo zdravotníctva SR</v>
      </c>
      <c r="F2375" s="142" t="str">
        <f>+IFERROR(VLOOKUP(VALUE(MID($B2375,11,1)),'pomocna tabulka'!$F$2:$G$7,2,0),"")</f>
        <v>Zálohová platba</v>
      </c>
      <c r="G2375" s="19" t="s">
        <v>256</v>
      </c>
      <c r="H2375" s="29">
        <v>20000</v>
      </c>
      <c r="I2375" s="19" t="s">
        <v>257</v>
      </c>
      <c r="J2375" s="88">
        <v>30000</v>
      </c>
      <c r="K2375" s="123"/>
      <c r="L2375" s="88">
        <v>0</v>
      </c>
      <c r="M2375" s="59">
        <f t="shared" si="70"/>
        <v>50000</v>
      </c>
      <c r="N2375" s="87">
        <v>45994</v>
      </c>
      <c r="O2375" s="22" t="s">
        <v>955</v>
      </c>
    </row>
    <row r="2376" spans="2:15">
      <c r="B2376" s="16" t="s">
        <v>3281</v>
      </c>
      <c r="C2376" s="18" t="s">
        <v>547</v>
      </c>
      <c r="D2376" s="19" t="s">
        <v>19</v>
      </c>
      <c r="E2376" s="134" t="str">
        <f>VLOOKUP(D2376,'pomocna tabulka'!$B$2:$D$12,3,0)</f>
        <v>Úrad vlády SR</v>
      </c>
      <c r="F2376" s="142" t="str">
        <f>+IFERROR(VLOOKUP(VALUE(MID($B2376,11,1)),'pomocna tabulka'!$F$2:$G$7,2,0),"")</f>
        <v>Priebežná platba</v>
      </c>
      <c r="G2376" s="19" t="s">
        <v>256</v>
      </c>
      <c r="H2376" s="29">
        <v>4903.28</v>
      </c>
      <c r="I2376" s="19" t="s">
        <v>257</v>
      </c>
      <c r="J2376" s="88">
        <v>865.29</v>
      </c>
      <c r="K2376" s="123"/>
      <c r="L2376" s="88">
        <v>0</v>
      </c>
      <c r="M2376" s="59">
        <f t="shared" si="70"/>
        <v>5768.57</v>
      </c>
      <c r="N2376" s="87">
        <v>45994</v>
      </c>
      <c r="O2376" s="22" t="s">
        <v>955</v>
      </c>
    </row>
    <row r="2377" spans="2:15">
      <c r="B2377" s="16" t="s">
        <v>3282</v>
      </c>
      <c r="C2377" s="18" t="s">
        <v>535</v>
      </c>
      <c r="D2377" s="19" t="s">
        <v>314</v>
      </c>
      <c r="E2377" s="134" t="str">
        <f>VLOOKUP(D2377,'pomocna tabulka'!$B$2:$D$12,3,0)</f>
        <v xml:space="preserve">Slovenská inovačná a energetická agentúra </v>
      </c>
      <c r="F2377" s="142" t="str">
        <f>+IFERROR(VLOOKUP(VALUE(MID($B2377,11,1)),'pomocna tabulka'!$F$2:$G$7,2,0),"")</f>
        <v>Predfinancovanie</v>
      </c>
      <c r="G2377" s="19" t="s">
        <v>30</v>
      </c>
      <c r="H2377" s="29">
        <v>95431.95</v>
      </c>
      <c r="I2377" s="19" t="s">
        <v>31</v>
      </c>
      <c r="J2377" s="88">
        <v>16840.93</v>
      </c>
      <c r="K2377" s="123"/>
      <c r="L2377" s="88">
        <v>0</v>
      </c>
      <c r="M2377" s="59">
        <f t="shared" si="70"/>
        <v>112272.88</v>
      </c>
      <c r="N2377" s="87">
        <v>45994</v>
      </c>
      <c r="O2377" s="22" t="s">
        <v>955</v>
      </c>
    </row>
    <row r="2378" spans="2:15">
      <c r="B2378" s="16" t="s">
        <v>3283</v>
      </c>
      <c r="C2378" s="18" t="s">
        <v>2383</v>
      </c>
      <c r="D2378" s="19" t="s">
        <v>314</v>
      </c>
      <c r="E2378" s="134" t="str">
        <f>VLOOKUP(D2378,'pomocna tabulka'!$B$2:$D$12,3,0)</f>
        <v xml:space="preserve">Slovenská inovačná a energetická agentúra </v>
      </c>
      <c r="F2378" s="142" t="str">
        <f>+IFERROR(VLOOKUP(VALUE(MID($B2378,11,1)),'pomocna tabulka'!$F$2:$G$7,2,0),"")</f>
        <v>Priebežná platba</v>
      </c>
      <c r="G2378" s="19" t="s">
        <v>30</v>
      </c>
      <c r="H2378" s="29">
        <v>215206.79</v>
      </c>
      <c r="I2378" s="19" t="s">
        <v>31</v>
      </c>
      <c r="J2378" s="88">
        <v>322810.18</v>
      </c>
      <c r="K2378" s="123"/>
      <c r="L2378" s="88">
        <v>0</v>
      </c>
      <c r="M2378" s="59">
        <f t="shared" si="70"/>
        <v>538016.97</v>
      </c>
      <c r="N2378" s="87">
        <v>45994</v>
      </c>
      <c r="O2378" s="22" t="s">
        <v>955</v>
      </c>
    </row>
    <row r="2379" spans="2:15">
      <c r="B2379" s="16" t="s">
        <v>3284</v>
      </c>
      <c r="C2379" s="18" t="s">
        <v>476</v>
      </c>
      <c r="D2379" s="19" t="s">
        <v>19</v>
      </c>
      <c r="E2379" s="134" t="str">
        <f>VLOOKUP(D2379,'pomocna tabulka'!$B$2:$D$12,3,0)</f>
        <v>Úrad vlády SR</v>
      </c>
      <c r="F2379" s="142" t="str">
        <f>+IFERROR(VLOOKUP(VALUE(MID($B2379,11,1)),'pomocna tabulka'!$F$2:$G$7,2,0),"")</f>
        <v>Zálohová platba</v>
      </c>
      <c r="G2379" s="19" t="s">
        <v>256</v>
      </c>
      <c r="H2379" s="29">
        <v>24480</v>
      </c>
      <c r="I2379" s="19" t="s">
        <v>257</v>
      </c>
      <c r="J2379" s="88">
        <v>4320</v>
      </c>
      <c r="K2379" s="123"/>
      <c r="L2379" s="88">
        <v>0</v>
      </c>
      <c r="M2379" s="59">
        <f t="shared" si="70"/>
        <v>28800</v>
      </c>
      <c r="N2379" s="87">
        <v>45993</v>
      </c>
      <c r="O2379" s="22" t="s">
        <v>955</v>
      </c>
    </row>
    <row r="2380" spans="2:15">
      <c r="B2380" s="16" t="s">
        <v>3285</v>
      </c>
      <c r="C2380" s="18" t="s">
        <v>3286</v>
      </c>
      <c r="D2380" s="19" t="s">
        <v>29</v>
      </c>
      <c r="E2380" s="134" t="str">
        <f>VLOOKUP(D2380,'pomocna tabulka'!$B$2:$D$12,3,0)</f>
        <v>MIRRI SR</v>
      </c>
      <c r="F2380" s="142" t="str">
        <f>+IFERROR(VLOOKUP(VALUE(MID($B2380,11,1)),'pomocna tabulka'!$F$2:$G$7,2,0),"")</f>
        <v>Predfinancovanie</v>
      </c>
      <c r="G2380" s="19" t="s">
        <v>30</v>
      </c>
      <c r="H2380" s="29">
        <v>87906.32</v>
      </c>
      <c r="I2380" s="19" t="s">
        <v>31</v>
      </c>
      <c r="J2380" s="88">
        <v>7239.34</v>
      </c>
      <c r="K2380" s="123"/>
      <c r="L2380" s="88">
        <v>0</v>
      </c>
      <c r="M2380" s="59">
        <f t="shared" si="70"/>
        <v>95145.66</v>
      </c>
      <c r="N2380" s="87">
        <v>45993</v>
      </c>
      <c r="O2380" s="22" t="s">
        <v>955</v>
      </c>
    </row>
    <row r="2381" spans="2:15">
      <c r="B2381" s="16" t="s">
        <v>3287</v>
      </c>
      <c r="C2381" s="18" t="s">
        <v>1545</v>
      </c>
      <c r="D2381" s="19" t="s">
        <v>19</v>
      </c>
      <c r="E2381" s="134" t="str">
        <f>VLOOKUP(D2381,'pomocna tabulka'!$B$2:$D$12,3,0)</f>
        <v>Úrad vlády SR</v>
      </c>
      <c r="F2381" s="142" t="str">
        <f>+IFERROR(VLOOKUP(VALUE(MID($B2381,11,1)),'pomocna tabulka'!$F$2:$G$7,2,0),"")</f>
        <v>Priebežná platba</v>
      </c>
      <c r="G2381" s="19" t="s">
        <v>256</v>
      </c>
      <c r="H2381" s="29">
        <v>9806.5499999999993</v>
      </c>
      <c r="I2381" s="19" t="s">
        <v>257</v>
      </c>
      <c r="J2381" s="88">
        <v>1730.57</v>
      </c>
      <c r="K2381" s="123"/>
      <c r="L2381" s="88">
        <v>0</v>
      </c>
      <c r="M2381" s="59">
        <f t="shared" si="70"/>
        <v>11537.119999999999</v>
      </c>
      <c r="N2381" s="87">
        <v>45994</v>
      </c>
      <c r="O2381" s="22" t="s">
        <v>955</v>
      </c>
    </row>
    <row r="2382" spans="2:15">
      <c r="B2382" s="16" t="s">
        <v>3288</v>
      </c>
      <c r="C2382" s="18" t="s">
        <v>243</v>
      </c>
      <c r="D2382" s="19" t="s">
        <v>19</v>
      </c>
      <c r="E2382" s="134" t="str">
        <f>VLOOKUP(D2382,'pomocna tabulka'!$B$2:$D$12,3,0)</f>
        <v>Úrad vlády SR</v>
      </c>
      <c r="F2382" s="142" t="str">
        <f>+IFERROR(VLOOKUP(VALUE(MID($B2382,11,1)),'pomocna tabulka'!$F$2:$G$7,2,0),"")</f>
        <v>Priebežná platba</v>
      </c>
      <c r="G2382" s="19" t="s">
        <v>256</v>
      </c>
      <c r="H2382" s="29">
        <v>4853.72</v>
      </c>
      <c r="I2382" s="19" t="s">
        <v>257</v>
      </c>
      <c r="J2382" s="88">
        <v>856.54</v>
      </c>
      <c r="K2382" s="123"/>
      <c r="L2382" s="88">
        <v>0</v>
      </c>
      <c r="M2382" s="59">
        <f t="shared" si="70"/>
        <v>5710.26</v>
      </c>
      <c r="N2382" s="87">
        <v>45994</v>
      </c>
      <c r="O2382" s="22" t="s">
        <v>955</v>
      </c>
    </row>
    <row r="2383" spans="2:15">
      <c r="B2383" s="16" t="s">
        <v>3289</v>
      </c>
      <c r="C2383" s="18" t="s">
        <v>3290</v>
      </c>
      <c r="D2383" s="19" t="s">
        <v>29</v>
      </c>
      <c r="E2383" s="134" t="str">
        <f>VLOOKUP(D2383,'pomocna tabulka'!$B$2:$D$12,3,0)</f>
        <v>MIRRI SR</v>
      </c>
      <c r="F2383" s="142" t="str">
        <f>+IFERROR(VLOOKUP(VALUE(MID($B2383,11,1)),'pomocna tabulka'!$F$2:$G$7,2,0),"")</f>
        <v>Predfinancovanie</v>
      </c>
      <c r="G2383" s="19" t="s">
        <v>30</v>
      </c>
      <c r="H2383" s="29">
        <v>48199</v>
      </c>
      <c r="I2383" s="19" t="s">
        <v>31</v>
      </c>
      <c r="J2383" s="88">
        <v>3969.32</v>
      </c>
      <c r="K2383" s="123"/>
      <c r="L2383" s="88">
        <v>0</v>
      </c>
      <c r="M2383" s="59">
        <f t="shared" si="70"/>
        <v>52168.32</v>
      </c>
      <c r="N2383" s="87">
        <v>45994</v>
      </c>
      <c r="O2383" s="22" t="s">
        <v>955</v>
      </c>
    </row>
    <row r="2384" spans="2:15">
      <c r="B2384" s="16" t="s">
        <v>3291</v>
      </c>
      <c r="C2384" s="18" t="s">
        <v>652</v>
      </c>
      <c r="D2384" s="19" t="s">
        <v>19</v>
      </c>
      <c r="E2384" s="134" t="str">
        <f>VLOOKUP(D2384,'pomocna tabulka'!$B$2:$D$12,3,0)</f>
        <v>Úrad vlády SR</v>
      </c>
      <c r="F2384" s="142" t="str">
        <f>+IFERROR(VLOOKUP(VALUE(MID($B2384,11,1)),'pomocna tabulka'!$F$2:$G$7,2,0),"")</f>
        <v>Priebežná platba</v>
      </c>
      <c r="G2384" s="19" t="s">
        <v>256</v>
      </c>
      <c r="H2384" s="29">
        <v>17062.43</v>
      </c>
      <c r="I2384" s="19" t="s">
        <v>257</v>
      </c>
      <c r="J2384" s="88">
        <v>3011.02</v>
      </c>
      <c r="K2384" s="123"/>
      <c r="L2384" s="88">
        <v>0</v>
      </c>
      <c r="M2384" s="59">
        <f t="shared" si="70"/>
        <v>20073.45</v>
      </c>
      <c r="N2384" s="87">
        <v>45994</v>
      </c>
      <c r="O2384" s="22" t="s">
        <v>955</v>
      </c>
    </row>
    <row r="2385" spans="2:15">
      <c r="B2385" s="16" t="s">
        <v>3292</v>
      </c>
      <c r="C2385" s="18" t="s">
        <v>3293</v>
      </c>
      <c r="D2385" s="19" t="s">
        <v>29</v>
      </c>
      <c r="E2385" s="134" t="str">
        <f>VLOOKUP(D2385,'pomocna tabulka'!$B$2:$D$12,3,0)</f>
        <v>MIRRI SR</v>
      </c>
      <c r="F2385" s="142" t="str">
        <f>+IFERROR(VLOOKUP(VALUE(MID($B2385,11,1)),'pomocna tabulka'!$F$2:$G$7,2,0),"")</f>
        <v>Zálohová platba</v>
      </c>
      <c r="G2385" s="19" t="s">
        <v>30</v>
      </c>
      <c r="H2385" s="29">
        <v>304719.44</v>
      </c>
      <c r="I2385" s="19" t="s">
        <v>31</v>
      </c>
      <c r="J2385" s="88">
        <v>25094.54</v>
      </c>
      <c r="K2385" s="123"/>
      <c r="L2385" s="88">
        <v>0</v>
      </c>
      <c r="M2385" s="59">
        <f t="shared" si="70"/>
        <v>329813.98</v>
      </c>
      <c r="N2385" s="87">
        <v>45994</v>
      </c>
      <c r="O2385" s="22" t="s">
        <v>955</v>
      </c>
    </row>
    <row r="2386" spans="2:15">
      <c r="B2386" s="16" t="s">
        <v>3294</v>
      </c>
      <c r="C2386" s="18" t="s">
        <v>336</v>
      </c>
      <c r="D2386" s="19" t="s">
        <v>19</v>
      </c>
      <c r="E2386" s="134" t="str">
        <f>VLOOKUP(D2386,'pomocna tabulka'!$B$2:$D$12,3,0)</f>
        <v>Úrad vlády SR</v>
      </c>
      <c r="F2386" s="142" t="str">
        <f>+IFERROR(VLOOKUP(VALUE(MID($B2386,11,1)),'pomocna tabulka'!$F$2:$G$7,2,0),"")</f>
        <v>Priebežná platba</v>
      </c>
      <c r="G2386" s="19" t="s">
        <v>256</v>
      </c>
      <c r="H2386" s="29">
        <v>9579.52</v>
      </c>
      <c r="I2386" s="19" t="s">
        <v>257</v>
      </c>
      <c r="J2386" s="88">
        <v>1690.5</v>
      </c>
      <c r="K2386" s="123"/>
      <c r="L2386" s="88">
        <v>0</v>
      </c>
      <c r="M2386" s="59">
        <f t="shared" si="70"/>
        <v>11270.02</v>
      </c>
      <c r="N2386" s="87">
        <v>45994</v>
      </c>
      <c r="O2386" s="22" t="s">
        <v>955</v>
      </c>
    </row>
    <row r="2387" spans="2:15">
      <c r="B2387" s="16" t="s">
        <v>3295</v>
      </c>
      <c r="C2387" s="18" t="s">
        <v>3093</v>
      </c>
      <c r="D2387" s="19" t="s">
        <v>29</v>
      </c>
      <c r="E2387" s="134" t="str">
        <f>VLOOKUP(D2387,'pomocna tabulka'!$B$2:$D$12,3,0)</f>
        <v>MIRRI SR</v>
      </c>
      <c r="F2387" s="142" t="str">
        <f>+IFERROR(VLOOKUP(VALUE(MID($B2387,11,1)),'pomocna tabulka'!$F$2:$G$7,2,0),"")</f>
        <v>Priebežná platba</v>
      </c>
      <c r="G2387" s="19" t="s">
        <v>30</v>
      </c>
      <c r="H2387" s="29">
        <v>22741.22</v>
      </c>
      <c r="I2387" s="19" t="s">
        <v>31</v>
      </c>
      <c r="J2387" s="88">
        <v>4985.3100000000004</v>
      </c>
      <c r="K2387" s="19" t="s">
        <v>982</v>
      </c>
      <c r="L2387" s="88">
        <v>2191.85</v>
      </c>
      <c r="M2387" s="59">
        <f t="shared" si="70"/>
        <v>29918.38</v>
      </c>
      <c r="N2387" s="87">
        <v>45994</v>
      </c>
      <c r="O2387" s="22" t="s">
        <v>955</v>
      </c>
    </row>
    <row r="2388" spans="2:15">
      <c r="B2388" s="16" t="s">
        <v>3296</v>
      </c>
      <c r="C2388" s="18" t="s">
        <v>1360</v>
      </c>
      <c r="D2388" s="19" t="s">
        <v>19</v>
      </c>
      <c r="E2388" s="134" t="str">
        <f>VLOOKUP(D2388,'pomocna tabulka'!$B$2:$D$12,3,0)</f>
        <v>Úrad vlády SR</v>
      </c>
      <c r="F2388" s="142" t="str">
        <f>+IFERROR(VLOOKUP(VALUE(MID($B2388,11,1)),'pomocna tabulka'!$F$2:$G$7,2,0),"")</f>
        <v>Zálohová platba</v>
      </c>
      <c r="G2388" s="19" t="s">
        <v>256</v>
      </c>
      <c r="H2388" s="29">
        <v>19550</v>
      </c>
      <c r="I2388" s="19" t="s">
        <v>257</v>
      </c>
      <c r="J2388" s="88">
        <v>3450</v>
      </c>
      <c r="K2388" s="123"/>
      <c r="L2388" s="88">
        <v>0</v>
      </c>
      <c r="M2388" s="59">
        <f t="shared" si="70"/>
        <v>23000</v>
      </c>
      <c r="N2388" s="87">
        <v>45994</v>
      </c>
      <c r="O2388" s="22" t="s">
        <v>955</v>
      </c>
    </row>
    <row r="2389" spans="2:15">
      <c r="B2389" s="16" t="s">
        <v>3297</v>
      </c>
      <c r="C2389" s="18" t="s">
        <v>3141</v>
      </c>
      <c r="D2389" s="19" t="s">
        <v>314</v>
      </c>
      <c r="E2389" s="134" t="str">
        <f>VLOOKUP(D2389,'pomocna tabulka'!$B$2:$D$12,3,0)</f>
        <v xml:space="preserve">Slovenská inovačná a energetická agentúra </v>
      </c>
      <c r="F2389" s="142" t="str">
        <f>+IFERROR(VLOOKUP(VALUE(MID($B2389,11,1)),'pomocna tabulka'!$F$2:$G$7,2,0),"")</f>
        <v>Predfinancovanie</v>
      </c>
      <c r="G2389" s="19" t="s">
        <v>30</v>
      </c>
      <c r="H2389" s="29">
        <v>269380.81</v>
      </c>
      <c r="I2389" s="19" t="s">
        <v>31</v>
      </c>
      <c r="J2389" s="88">
        <v>47537.79</v>
      </c>
      <c r="K2389" s="123"/>
      <c r="L2389" s="88">
        <v>0</v>
      </c>
      <c r="M2389" s="59">
        <f t="shared" si="70"/>
        <v>316918.59999999998</v>
      </c>
      <c r="N2389" s="87">
        <v>45994</v>
      </c>
      <c r="O2389" s="22" t="s">
        <v>955</v>
      </c>
    </row>
    <row r="2390" spans="2:15">
      <c r="B2390" s="16" t="s">
        <v>3298</v>
      </c>
      <c r="C2390" s="18" t="s">
        <v>820</v>
      </c>
      <c r="D2390" s="19" t="s">
        <v>19</v>
      </c>
      <c r="E2390" s="134" t="str">
        <f>VLOOKUP(D2390,'pomocna tabulka'!$B$2:$D$12,3,0)</f>
        <v>Úrad vlády SR</v>
      </c>
      <c r="F2390" s="142" t="str">
        <f>+IFERROR(VLOOKUP(VALUE(MID($B2390,11,1)),'pomocna tabulka'!$F$2:$G$7,2,0),"")</f>
        <v>Priebežná platba</v>
      </c>
      <c r="G2390" s="19" t="s">
        <v>256</v>
      </c>
      <c r="H2390" s="29">
        <v>14603.37</v>
      </c>
      <c r="I2390" s="19" t="s">
        <v>257</v>
      </c>
      <c r="J2390" s="88">
        <v>2577.06</v>
      </c>
      <c r="K2390" s="123"/>
      <c r="L2390" s="88">
        <v>0</v>
      </c>
      <c r="M2390" s="59">
        <f t="shared" si="70"/>
        <v>17180.43</v>
      </c>
      <c r="N2390" s="87">
        <v>45994</v>
      </c>
      <c r="O2390" s="22" t="s">
        <v>955</v>
      </c>
    </row>
    <row r="2391" spans="2:15">
      <c r="B2391" s="16" t="s">
        <v>3299</v>
      </c>
      <c r="C2391" s="18" t="s">
        <v>1926</v>
      </c>
      <c r="D2391" s="19" t="s">
        <v>314</v>
      </c>
      <c r="E2391" s="134" t="str">
        <f>VLOOKUP(D2391,'pomocna tabulka'!$B$2:$D$12,3,0)</f>
        <v xml:space="preserve">Slovenská inovačná a energetická agentúra </v>
      </c>
      <c r="F2391" s="142" t="str">
        <f>+IFERROR(VLOOKUP(VALUE(MID($B2391,11,1)),'pomocna tabulka'!$F$2:$G$7,2,0),"")</f>
        <v>Predfinancovanie</v>
      </c>
      <c r="G2391" s="19" t="s">
        <v>30</v>
      </c>
      <c r="H2391" s="29">
        <v>6674.4</v>
      </c>
      <c r="I2391" s="19" t="s">
        <v>31</v>
      </c>
      <c r="J2391" s="88">
        <v>1177.83</v>
      </c>
      <c r="K2391" s="123"/>
      <c r="L2391" s="88">
        <v>0</v>
      </c>
      <c r="M2391" s="59">
        <f t="shared" si="70"/>
        <v>7852.23</v>
      </c>
      <c r="N2391" s="87">
        <v>45994</v>
      </c>
      <c r="O2391" s="22" t="s">
        <v>955</v>
      </c>
    </row>
    <row r="2392" spans="2:15">
      <c r="B2392" s="18" t="s">
        <v>3300</v>
      </c>
      <c r="C2392" s="18" t="s">
        <v>377</v>
      </c>
      <c r="D2392" s="19" t="s">
        <v>19</v>
      </c>
      <c r="E2392" s="134" t="str">
        <f>VLOOKUP(D2392,'pomocna tabulka'!$B$2:$D$12,3,0)</f>
        <v>Úrad vlády SR</v>
      </c>
      <c r="F2392" s="142" t="str">
        <f>+IFERROR(VLOOKUP(VALUE(MID($B2392,11,1)),'pomocna tabulka'!$F$2:$G$7,2,0),"")</f>
        <v>Priebežná platba</v>
      </c>
      <c r="G2392" s="19" t="s">
        <v>256</v>
      </c>
      <c r="H2392" s="29">
        <v>7255.74</v>
      </c>
      <c r="I2392" s="19" t="s">
        <v>257</v>
      </c>
      <c r="J2392" s="88">
        <v>1280.42</v>
      </c>
      <c r="K2392" s="123"/>
      <c r="L2392" s="88">
        <v>0</v>
      </c>
      <c r="M2392" s="59">
        <f t="shared" si="70"/>
        <v>8536.16</v>
      </c>
      <c r="N2392" s="87">
        <v>45994</v>
      </c>
      <c r="O2392" s="22" t="s">
        <v>955</v>
      </c>
    </row>
    <row r="2393" spans="2:15">
      <c r="B2393" s="16" t="s">
        <v>3301</v>
      </c>
      <c r="C2393" s="18" t="s">
        <v>527</v>
      </c>
      <c r="D2393" s="19" t="s">
        <v>19</v>
      </c>
      <c r="E2393" s="134" t="str">
        <f>VLOOKUP(D2393,'pomocna tabulka'!$B$2:$D$12,3,0)</f>
        <v>Úrad vlády SR</v>
      </c>
      <c r="F2393" s="142" t="str">
        <f>+IFERROR(VLOOKUP(VALUE(MID($B2393,11,1)),'pomocna tabulka'!$F$2:$G$7,2,0),"")</f>
        <v>Priebežná platba</v>
      </c>
      <c r="G2393" s="19" t="s">
        <v>256</v>
      </c>
      <c r="H2393" s="29">
        <v>13626.61</v>
      </c>
      <c r="I2393" s="19" t="s">
        <v>257</v>
      </c>
      <c r="J2393" s="88">
        <v>2404.6999999999998</v>
      </c>
      <c r="K2393" s="123"/>
      <c r="L2393" s="88">
        <v>0</v>
      </c>
      <c r="M2393" s="59">
        <f t="shared" ref="M2393:M2416" si="73">SUM(H2393+J2393+L2393)</f>
        <v>16031.310000000001</v>
      </c>
      <c r="N2393" s="87">
        <v>45994</v>
      </c>
      <c r="O2393" s="22" t="s">
        <v>955</v>
      </c>
    </row>
    <row r="2394" spans="2:15">
      <c r="B2394" s="16" t="s">
        <v>3302</v>
      </c>
      <c r="C2394" s="18" t="s">
        <v>299</v>
      </c>
      <c r="D2394" s="19" t="s">
        <v>19</v>
      </c>
      <c r="E2394" s="134" t="str">
        <f>VLOOKUP(D2394,'pomocna tabulka'!$B$2:$D$12,3,0)</f>
        <v>Úrad vlády SR</v>
      </c>
      <c r="F2394" s="142" t="str">
        <f>+IFERROR(VLOOKUP(VALUE(MID($B2394,11,1)),'pomocna tabulka'!$F$2:$G$7,2,0),"")</f>
        <v>Priebežná platba</v>
      </c>
      <c r="G2394" s="19" t="s">
        <v>256</v>
      </c>
      <c r="H2394" s="29">
        <v>18296.14</v>
      </c>
      <c r="I2394" s="19" t="s">
        <v>257</v>
      </c>
      <c r="J2394" s="88">
        <v>3228.73</v>
      </c>
      <c r="K2394" s="123"/>
      <c r="L2394" s="88">
        <v>0</v>
      </c>
      <c r="M2394" s="59">
        <f t="shared" si="73"/>
        <v>21524.87</v>
      </c>
      <c r="N2394" s="87">
        <v>45994</v>
      </c>
      <c r="O2394" s="22" t="s">
        <v>955</v>
      </c>
    </row>
    <row r="2395" spans="2:15">
      <c r="B2395" s="16" t="s">
        <v>3303</v>
      </c>
      <c r="C2395" s="18" t="s">
        <v>1595</v>
      </c>
      <c r="D2395" s="19" t="s">
        <v>19</v>
      </c>
      <c r="E2395" s="134" t="str">
        <f>VLOOKUP(D2395,'pomocna tabulka'!$B$2:$D$12,3,0)</f>
        <v>Úrad vlády SR</v>
      </c>
      <c r="F2395" s="142" t="str">
        <f>+IFERROR(VLOOKUP(VALUE(MID($B2395,11,1)),'pomocna tabulka'!$F$2:$G$7,2,0),"")</f>
        <v>Zálohová platba</v>
      </c>
      <c r="G2395" s="19" t="s">
        <v>256</v>
      </c>
      <c r="H2395" s="29">
        <v>29410</v>
      </c>
      <c r="I2395" s="19" t="s">
        <v>257</v>
      </c>
      <c r="J2395" s="88">
        <v>5190</v>
      </c>
      <c r="K2395" s="123"/>
      <c r="L2395" s="88">
        <v>0</v>
      </c>
      <c r="M2395" s="59">
        <f t="shared" si="73"/>
        <v>34600</v>
      </c>
      <c r="N2395" s="87">
        <v>45994</v>
      </c>
      <c r="O2395" s="22" t="s">
        <v>955</v>
      </c>
    </row>
    <row r="2396" spans="2:15">
      <c r="B2396" s="16" t="s">
        <v>3304</v>
      </c>
      <c r="C2396" s="18" t="s">
        <v>421</v>
      </c>
      <c r="D2396" s="19" t="s">
        <v>29</v>
      </c>
      <c r="E2396" s="134" t="str">
        <f>VLOOKUP(D2396,'pomocna tabulka'!$B$2:$D$12,3,0)</f>
        <v>MIRRI SR</v>
      </c>
      <c r="F2396" s="142" t="str">
        <f>+IFERROR(VLOOKUP(VALUE(MID($B2396,11,1)),'pomocna tabulka'!$F$2:$G$7,2,0),"")</f>
        <v>Predfinancovanie</v>
      </c>
      <c r="G2396" s="19" t="s">
        <v>30</v>
      </c>
      <c r="H2396" s="29">
        <v>77820.67</v>
      </c>
      <c r="I2396" s="19" t="s">
        <v>31</v>
      </c>
      <c r="J2396" s="88">
        <v>6408.76</v>
      </c>
      <c r="K2396" s="123"/>
      <c r="L2396" s="88">
        <v>0</v>
      </c>
      <c r="M2396" s="59">
        <f t="shared" si="73"/>
        <v>84229.43</v>
      </c>
      <c r="N2396" s="87">
        <v>45994</v>
      </c>
      <c r="O2396" s="22" t="s">
        <v>955</v>
      </c>
    </row>
    <row r="2397" spans="2:15" ht="15" customHeight="1">
      <c r="B2397" s="16" t="s">
        <v>3305</v>
      </c>
      <c r="C2397" s="18" t="s">
        <v>3306</v>
      </c>
      <c r="D2397" s="19" t="s">
        <v>19</v>
      </c>
      <c r="E2397" s="134" t="str">
        <f>VLOOKUP(D2397,'pomocna tabulka'!$B$2:$D$12,3,0)</f>
        <v>Úrad vlády SR</v>
      </c>
      <c r="F2397" s="142" t="str">
        <f>+IFERROR(VLOOKUP(VALUE(MID($B2397,11,1)),'pomocna tabulka'!$F$2:$G$7,2,0),"")</f>
        <v>Priebežná platba</v>
      </c>
      <c r="G2397" s="19" t="s">
        <v>256</v>
      </c>
      <c r="H2397" s="29">
        <v>4644.2</v>
      </c>
      <c r="I2397" s="19" t="s">
        <v>257</v>
      </c>
      <c r="J2397" s="88">
        <v>819.57</v>
      </c>
      <c r="K2397" s="123"/>
      <c r="L2397" s="88">
        <v>0</v>
      </c>
      <c r="M2397" s="59">
        <f t="shared" si="73"/>
        <v>5463.7699999999995</v>
      </c>
      <c r="N2397" s="87">
        <v>45994</v>
      </c>
      <c r="O2397" s="22" t="s">
        <v>955</v>
      </c>
    </row>
    <row r="2398" spans="2:15">
      <c r="B2398" s="16" t="s">
        <v>3307</v>
      </c>
      <c r="C2398" s="18" t="s">
        <v>1704</v>
      </c>
      <c r="D2398" s="19" t="s">
        <v>19</v>
      </c>
      <c r="E2398" s="134" t="str">
        <f>VLOOKUP(D2398,'pomocna tabulka'!$B$2:$D$12,3,0)</f>
        <v>Úrad vlády SR</v>
      </c>
      <c r="F2398" s="142" t="str">
        <f>+IFERROR(VLOOKUP(VALUE(MID($B2398,11,1)),'pomocna tabulka'!$F$2:$G$7,2,0),"")</f>
        <v>Zálohová platba</v>
      </c>
      <c r="G2398" s="19" t="s">
        <v>315</v>
      </c>
      <c r="H2398" s="113">
        <v>414847.97</v>
      </c>
      <c r="I2398" s="19" t="s">
        <v>316</v>
      </c>
      <c r="J2398" s="88">
        <v>73208.47</v>
      </c>
      <c r="K2398" s="123"/>
      <c r="L2398" s="88">
        <v>0</v>
      </c>
      <c r="M2398" s="59">
        <f t="shared" si="73"/>
        <v>488056.43999999994</v>
      </c>
      <c r="N2398" s="87">
        <v>45994</v>
      </c>
      <c r="O2398" s="22" t="s">
        <v>955</v>
      </c>
    </row>
    <row r="2399" spans="2:15">
      <c r="B2399" s="16" t="s">
        <v>3308</v>
      </c>
      <c r="C2399" s="18" t="s">
        <v>683</v>
      </c>
      <c r="D2399" s="19" t="s">
        <v>19</v>
      </c>
      <c r="E2399" s="134" t="str">
        <f>VLOOKUP(D2399,'pomocna tabulka'!$B$2:$D$12,3,0)</f>
        <v>Úrad vlády SR</v>
      </c>
      <c r="F2399" s="142" t="str">
        <f>+IFERROR(VLOOKUP(VALUE(MID($B2399,11,1)),'pomocna tabulka'!$F$2:$G$7,2,0),"")</f>
        <v>Priebežná platba</v>
      </c>
      <c r="G2399" s="19" t="s">
        <v>256</v>
      </c>
      <c r="H2399" s="29">
        <v>4903.28</v>
      </c>
      <c r="I2399" s="19" t="s">
        <v>257</v>
      </c>
      <c r="J2399" s="88">
        <v>865.28</v>
      </c>
      <c r="K2399" s="123"/>
      <c r="L2399" s="88">
        <v>0</v>
      </c>
      <c r="M2399" s="59">
        <f t="shared" si="73"/>
        <v>5768.5599999999995</v>
      </c>
      <c r="N2399" s="87">
        <v>45995</v>
      </c>
      <c r="O2399" s="22" t="s">
        <v>955</v>
      </c>
    </row>
    <row r="2400" spans="2:15">
      <c r="B2400" s="16" t="s">
        <v>3309</v>
      </c>
      <c r="C2400" s="18" t="s">
        <v>2012</v>
      </c>
      <c r="D2400" s="19" t="s">
        <v>29</v>
      </c>
      <c r="E2400" s="134" t="str">
        <f>VLOOKUP(D2400,'pomocna tabulka'!$B$2:$D$12,3,0)</f>
        <v>MIRRI SR</v>
      </c>
      <c r="F2400" s="142" t="str">
        <f>+IFERROR(VLOOKUP(VALUE(MID($B2400,11,1)),'pomocna tabulka'!$F$2:$G$7,2,0),"")</f>
        <v>Zálohová platba</v>
      </c>
      <c r="G2400" s="19" t="s">
        <v>30</v>
      </c>
      <c r="H2400" s="29">
        <v>236725</v>
      </c>
      <c r="I2400" s="19" t="s">
        <v>31</v>
      </c>
      <c r="J2400" s="88">
        <v>19495</v>
      </c>
      <c r="K2400" s="123"/>
      <c r="L2400" s="88">
        <v>0</v>
      </c>
      <c r="M2400" s="59">
        <f t="shared" si="73"/>
        <v>256220</v>
      </c>
      <c r="N2400" s="87">
        <v>45995</v>
      </c>
      <c r="O2400" s="22" t="s">
        <v>955</v>
      </c>
    </row>
    <row r="2401" spans="2:15">
      <c r="B2401" s="16" t="s">
        <v>3310</v>
      </c>
      <c r="C2401" s="18" t="s">
        <v>563</v>
      </c>
      <c r="D2401" s="19" t="s">
        <v>19</v>
      </c>
      <c r="E2401" s="134" t="str">
        <f>VLOOKUP(D2401,'pomocna tabulka'!$B$2:$D$12,3,0)</f>
        <v>Úrad vlády SR</v>
      </c>
      <c r="F2401" s="142" t="str">
        <f>+IFERROR(VLOOKUP(VALUE(MID($B2401,11,1)),'pomocna tabulka'!$F$2:$G$7,2,0),"")</f>
        <v>Zálohová platba</v>
      </c>
      <c r="G2401" s="19" t="s">
        <v>256</v>
      </c>
      <c r="H2401" s="29">
        <v>11050</v>
      </c>
      <c r="I2401" s="19" t="s">
        <v>257</v>
      </c>
      <c r="J2401" s="88">
        <v>1950</v>
      </c>
      <c r="K2401" s="123"/>
      <c r="L2401" s="88">
        <v>0</v>
      </c>
      <c r="M2401" s="59">
        <f t="shared" si="73"/>
        <v>13000</v>
      </c>
      <c r="N2401" s="87">
        <v>45995</v>
      </c>
      <c r="O2401" s="22" t="s">
        <v>955</v>
      </c>
    </row>
    <row r="2402" spans="2:15">
      <c r="B2402" s="16" t="s">
        <v>3311</v>
      </c>
      <c r="C2402" s="18" t="s">
        <v>161</v>
      </c>
      <c r="D2402" s="19" t="s">
        <v>19</v>
      </c>
      <c r="E2402" s="134" t="str">
        <f>VLOOKUP(D2402,'pomocna tabulka'!$B$2:$D$12,3,0)</f>
        <v>Úrad vlády SR</v>
      </c>
      <c r="F2402" s="142" t="str">
        <f>+IFERROR(VLOOKUP(VALUE(MID($B2402,11,1)),'pomocna tabulka'!$F$2:$G$7,2,0),"")</f>
        <v>Priebežná platba</v>
      </c>
      <c r="G2402" s="19" t="s">
        <v>256</v>
      </c>
      <c r="H2402" s="29">
        <v>22064.77</v>
      </c>
      <c r="I2402" s="19" t="s">
        <v>257</v>
      </c>
      <c r="J2402" s="88">
        <v>3893.78</v>
      </c>
      <c r="K2402" s="123"/>
      <c r="L2402" s="88">
        <v>0</v>
      </c>
      <c r="M2402" s="59">
        <f t="shared" si="73"/>
        <v>25958.55</v>
      </c>
      <c r="N2402" s="87">
        <v>45995</v>
      </c>
      <c r="O2402" s="22" t="s">
        <v>955</v>
      </c>
    </row>
    <row r="2403" spans="2:15">
      <c r="B2403" s="16" t="s">
        <v>3312</v>
      </c>
      <c r="C2403" s="18" t="s">
        <v>2721</v>
      </c>
      <c r="D2403" s="19" t="s">
        <v>314</v>
      </c>
      <c r="E2403" s="134" t="str">
        <f>VLOOKUP(D2403,'pomocna tabulka'!$B$2:$D$12,3,0)</f>
        <v xml:space="preserve">Slovenská inovačná a energetická agentúra </v>
      </c>
      <c r="F2403" s="142" t="str">
        <f>+IFERROR(VLOOKUP(VALUE(MID($B2403,11,1)),'pomocna tabulka'!$F$2:$G$7,2,0),"")</f>
        <v>Predfinancovanie</v>
      </c>
      <c r="G2403" s="19" t="s">
        <v>30</v>
      </c>
      <c r="H2403" s="29">
        <v>70868.92</v>
      </c>
      <c r="I2403" s="19" t="s">
        <v>31</v>
      </c>
      <c r="J2403" s="88">
        <v>12506.28</v>
      </c>
      <c r="K2403" s="123"/>
      <c r="L2403" s="88">
        <v>0</v>
      </c>
      <c r="M2403" s="59">
        <f t="shared" si="73"/>
        <v>83375.199999999997</v>
      </c>
      <c r="N2403" s="87">
        <v>45995</v>
      </c>
      <c r="O2403" s="22" t="s">
        <v>955</v>
      </c>
    </row>
    <row r="2404" spans="2:15">
      <c r="B2404" s="16" t="s">
        <v>3313</v>
      </c>
      <c r="C2404" s="18" t="s">
        <v>233</v>
      </c>
      <c r="D2404" s="19" t="s">
        <v>19</v>
      </c>
      <c r="E2404" s="134" t="str">
        <f>VLOOKUP(D2404,'pomocna tabulka'!$B$2:$D$12,3,0)</f>
        <v>Úrad vlády SR</v>
      </c>
      <c r="F2404" s="142" t="str">
        <f>+IFERROR(VLOOKUP(VALUE(MID($B2404,11,1)),'pomocna tabulka'!$F$2:$G$7,2,0),"")</f>
        <v>Priebežná platba</v>
      </c>
      <c r="G2404" s="19" t="s">
        <v>256</v>
      </c>
      <c r="H2404" s="29">
        <v>19550</v>
      </c>
      <c r="I2404" s="19" t="s">
        <v>257</v>
      </c>
      <c r="J2404" s="88">
        <v>3450</v>
      </c>
      <c r="K2404" s="123"/>
      <c r="L2404" s="88">
        <v>0</v>
      </c>
      <c r="M2404" s="59">
        <f t="shared" si="73"/>
        <v>23000</v>
      </c>
      <c r="N2404" s="87">
        <v>45995</v>
      </c>
      <c r="O2404" s="22" t="s">
        <v>955</v>
      </c>
    </row>
    <row r="2405" spans="2:15">
      <c r="B2405" s="16" t="s">
        <v>3314</v>
      </c>
      <c r="C2405" s="18" t="s">
        <v>3315</v>
      </c>
      <c r="D2405" s="19" t="s">
        <v>19</v>
      </c>
      <c r="E2405" s="134" t="str">
        <f>VLOOKUP(D2405,'pomocna tabulka'!$B$2:$D$12,3,0)</f>
        <v>Úrad vlády SR</v>
      </c>
      <c r="F2405" s="142" t="str">
        <f>+IFERROR(VLOOKUP(VALUE(MID($B2405,11,1)),'pomocna tabulka'!$F$2:$G$7,2,0),"")</f>
        <v>Priebežná platba</v>
      </c>
      <c r="G2405" s="19" t="s">
        <v>256</v>
      </c>
      <c r="H2405" s="29">
        <v>19559.830000000002</v>
      </c>
      <c r="I2405" s="19" t="s">
        <v>257</v>
      </c>
      <c r="J2405" s="88">
        <v>3451.73</v>
      </c>
      <c r="K2405" s="123"/>
      <c r="L2405" s="88">
        <v>0</v>
      </c>
      <c r="M2405" s="59">
        <f t="shared" si="73"/>
        <v>23011.56</v>
      </c>
      <c r="N2405" s="87">
        <v>45995</v>
      </c>
      <c r="O2405" s="22" t="s">
        <v>955</v>
      </c>
    </row>
    <row r="2406" spans="2:15">
      <c r="B2406" s="16" t="s">
        <v>3316</v>
      </c>
      <c r="C2406" s="18" t="s">
        <v>3317</v>
      </c>
      <c r="D2406" s="19" t="s">
        <v>19</v>
      </c>
      <c r="E2406" s="134" t="str">
        <f>VLOOKUP(D2406,'pomocna tabulka'!$B$2:$D$12,3,0)</f>
        <v>Úrad vlády SR</v>
      </c>
      <c r="F2406" s="142" t="str">
        <f>+IFERROR(VLOOKUP(VALUE(MID($B2406,11,1)),'pomocna tabulka'!$F$2:$G$7,2,0),"")</f>
        <v>Zálohová platba</v>
      </c>
      <c r="G2406" s="19" t="s">
        <v>256</v>
      </c>
      <c r="H2406" s="29">
        <v>14705</v>
      </c>
      <c r="I2406" s="19" t="s">
        <v>257</v>
      </c>
      <c r="J2406" s="88">
        <v>2595</v>
      </c>
      <c r="K2406" s="123"/>
      <c r="L2406" s="88">
        <v>0</v>
      </c>
      <c r="M2406" s="59">
        <f t="shared" si="73"/>
        <v>17300</v>
      </c>
      <c r="N2406" s="87">
        <v>45995</v>
      </c>
      <c r="O2406" s="22" t="s">
        <v>955</v>
      </c>
    </row>
    <row r="2407" spans="2:15">
      <c r="B2407" s="16" t="s">
        <v>3318</v>
      </c>
      <c r="C2407" s="18" t="s">
        <v>537</v>
      </c>
      <c r="D2407" s="19" t="s">
        <v>19</v>
      </c>
      <c r="E2407" s="134" t="str">
        <f>VLOOKUP(D2407,'pomocna tabulka'!$B$2:$D$12,3,0)</f>
        <v>Úrad vlády SR</v>
      </c>
      <c r="F2407" s="142" t="str">
        <f>+IFERROR(VLOOKUP(VALUE(MID($B2407,11,1)),'pomocna tabulka'!$F$2:$G$7,2,0),"")</f>
        <v>Priebežná platba</v>
      </c>
      <c r="G2407" s="19" t="s">
        <v>256</v>
      </c>
      <c r="H2407" s="29">
        <v>14709.97</v>
      </c>
      <c r="I2407" s="19" t="s">
        <v>257</v>
      </c>
      <c r="J2407" s="88">
        <v>2595.88</v>
      </c>
      <c r="K2407" s="123"/>
      <c r="L2407" s="88">
        <v>0</v>
      </c>
      <c r="M2407" s="59">
        <f t="shared" si="73"/>
        <v>17305.849999999999</v>
      </c>
      <c r="N2407" s="87">
        <v>45995</v>
      </c>
      <c r="O2407" s="22" t="s">
        <v>955</v>
      </c>
    </row>
    <row r="2408" spans="2:15">
      <c r="B2408" s="16" t="s">
        <v>3319</v>
      </c>
      <c r="C2408" s="18" t="s">
        <v>537</v>
      </c>
      <c r="D2408" s="19" t="s">
        <v>19</v>
      </c>
      <c r="E2408" s="134" t="str">
        <f>VLOOKUP(D2408,'pomocna tabulka'!$B$2:$D$12,3,0)</f>
        <v>Úrad vlády SR</v>
      </c>
      <c r="F2408" s="142" t="str">
        <f>+IFERROR(VLOOKUP(VALUE(MID($B2408,11,1)),'pomocna tabulka'!$F$2:$G$7,2,0),"")</f>
        <v>Priebežná platba</v>
      </c>
      <c r="G2408" s="19" t="s">
        <v>256</v>
      </c>
      <c r="H2408" s="29">
        <v>14377.01</v>
      </c>
      <c r="I2408" s="19" t="s">
        <v>257</v>
      </c>
      <c r="J2408" s="88">
        <v>2537.12</v>
      </c>
      <c r="K2408" s="123"/>
      <c r="L2408" s="88">
        <v>0</v>
      </c>
      <c r="M2408" s="59">
        <f t="shared" si="73"/>
        <v>16914.13</v>
      </c>
      <c r="N2408" s="87">
        <v>45995</v>
      </c>
      <c r="O2408" s="22" t="s">
        <v>955</v>
      </c>
    </row>
    <row r="2409" spans="2:15" ht="25.5" customHeight="1">
      <c r="B2409" s="16" t="s">
        <v>3320</v>
      </c>
      <c r="C2409" s="18" t="s">
        <v>3321</v>
      </c>
      <c r="D2409" s="19" t="s">
        <v>314</v>
      </c>
      <c r="E2409" s="134" t="str">
        <f>VLOOKUP(D2409,'pomocna tabulka'!$B$2:$D$12,3,0)</f>
        <v xml:space="preserve">Slovenská inovačná a energetická agentúra </v>
      </c>
      <c r="F2409" s="142" t="str">
        <f>+IFERROR(VLOOKUP(VALUE(MID($B2409,11,1)),'pomocna tabulka'!$F$2:$G$7,2,0),"")</f>
        <v>Predfinancovanie</v>
      </c>
      <c r="G2409" s="19" t="s">
        <v>30</v>
      </c>
      <c r="H2409" s="29">
        <v>656435.01</v>
      </c>
      <c r="I2409" s="19" t="s">
        <v>31</v>
      </c>
      <c r="J2409" s="88">
        <v>115841.47</v>
      </c>
      <c r="K2409" s="123"/>
      <c r="L2409" s="88">
        <v>0</v>
      </c>
      <c r="M2409" s="59">
        <f t="shared" si="73"/>
        <v>772276.48</v>
      </c>
      <c r="N2409" s="87">
        <v>45995</v>
      </c>
      <c r="O2409" s="196" t="s">
        <v>955</v>
      </c>
    </row>
    <row r="2410" spans="2:15">
      <c r="B2410" s="16" t="s">
        <v>3322</v>
      </c>
      <c r="C2410" s="18" t="s">
        <v>1159</v>
      </c>
      <c r="D2410" s="19" t="s">
        <v>19</v>
      </c>
      <c r="E2410" s="134" t="str">
        <f>VLOOKUP(D2410,'pomocna tabulka'!$B$2:$D$12,3,0)</f>
        <v>Úrad vlády SR</v>
      </c>
      <c r="F2410" s="142" t="str">
        <f>+IFERROR(VLOOKUP(VALUE(MID($B2410,11,1)),'pomocna tabulka'!$F$2:$G$7,2,0),"")</f>
        <v>Priebežná platba</v>
      </c>
      <c r="G2410" s="19" t="s">
        <v>256</v>
      </c>
      <c r="H2410" s="29">
        <v>19202.63</v>
      </c>
      <c r="I2410" s="19" t="s">
        <v>257</v>
      </c>
      <c r="J2410" s="88">
        <v>3388.7</v>
      </c>
      <c r="K2410" s="123"/>
      <c r="L2410" s="88">
        <v>0</v>
      </c>
      <c r="M2410" s="59">
        <f t="shared" si="73"/>
        <v>22591.33</v>
      </c>
      <c r="N2410" s="87">
        <v>45995</v>
      </c>
      <c r="O2410" s="154" t="s">
        <v>955</v>
      </c>
    </row>
    <row r="2411" spans="2:15">
      <c r="B2411" s="16" t="s">
        <v>3323</v>
      </c>
      <c r="C2411" s="18" t="s">
        <v>1539</v>
      </c>
      <c r="D2411" s="19" t="s">
        <v>19</v>
      </c>
      <c r="E2411" s="134" t="str">
        <f>VLOOKUP(D2411,'pomocna tabulka'!$B$2:$D$12,3,0)</f>
        <v>Úrad vlády SR</v>
      </c>
      <c r="F2411" s="142" t="str">
        <f>+IFERROR(VLOOKUP(VALUE(MID($B2411,11,1)),'pomocna tabulka'!$F$2:$G$7,2,0),"")</f>
        <v>Zálohová platba</v>
      </c>
      <c r="G2411" s="19" t="s">
        <v>315</v>
      </c>
      <c r="H2411" s="29">
        <v>17004.009999999998</v>
      </c>
      <c r="I2411" s="19" t="s">
        <v>316</v>
      </c>
      <c r="J2411" s="88">
        <v>3000.71</v>
      </c>
      <c r="K2411" s="123"/>
      <c r="L2411" s="88">
        <v>0</v>
      </c>
      <c r="M2411" s="59">
        <f t="shared" si="73"/>
        <v>20004.719999999998</v>
      </c>
      <c r="N2411" s="87">
        <v>45995</v>
      </c>
      <c r="O2411" s="22" t="s">
        <v>955</v>
      </c>
    </row>
    <row r="2412" spans="2:15">
      <c r="B2412" s="16" t="s">
        <v>3324</v>
      </c>
      <c r="C2412" s="18" t="s">
        <v>120</v>
      </c>
      <c r="D2412" s="19" t="s">
        <v>19</v>
      </c>
      <c r="E2412" s="134" t="str">
        <f>VLOOKUP(D2412,'pomocna tabulka'!$B$2:$D$12,3,0)</f>
        <v>Úrad vlády SR</v>
      </c>
      <c r="F2412" s="142" t="str">
        <f>+IFERROR(VLOOKUP(VALUE(MID($B2412,11,1)),'pomocna tabulka'!$F$2:$G$7,2,0),"")</f>
        <v>Priebežná platba</v>
      </c>
      <c r="G2412" s="19" t="s">
        <v>256</v>
      </c>
      <c r="H2412" s="29">
        <v>9806.56</v>
      </c>
      <c r="I2412" s="19" t="s">
        <v>257</v>
      </c>
      <c r="J2412" s="88">
        <v>1730.57</v>
      </c>
      <c r="K2412" s="123"/>
      <c r="L2412" s="88">
        <v>0</v>
      </c>
      <c r="M2412" s="59">
        <f t="shared" si="73"/>
        <v>11537.13</v>
      </c>
      <c r="N2412" s="87">
        <v>45995</v>
      </c>
      <c r="O2412" s="22" t="s">
        <v>955</v>
      </c>
    </row>
    <row r="2413" spans="2:15">
      <c r="B2413" s="16" t="s">
        <v>3325</v>
      </c>
      <c r="C2413" s="18" t="s">
        <v>399</v>
      </c>
      <c r="D2413" s="19" t="s">
        <v>19</v>
      </c>
      <c r="E2413" s="134" t="str">
        <f>VLOOKUP(D2413,'pomocna tabulka'!$B$2:$D$12,3,0)</f>
        <v>Úrad vlády SR</v>
      </c>
      <c r="F2413" s="142" t="str">
        <f>+IFERROR(VLOOKUP(VALUE(MID($B2413,11,1)),'pomocna tabulka'!$F$2:$G$7,2,0),"")</f>
        <v>Priebežná platba</v>
      </c>
      <c r="G2413" s="19" t="s">
        <v>256</v>
      </c>
      <c r="H2413" s="29">
        <v>23423.439999999999</v>
      </c>
      <c r="I2413" s="19" t="s">
        <v>257</v>
      </c>
      <c r="J2413" s="88">
        <v>4133.55</v>
      </c>
      <c r="K2413" s="123"/>
      <c r="L2413" s="88">
        <v>0</v>
      </c>
      <c r="M2413" s="59">
        <f t="shared" si="73"/>
        <v>27556.989999999998</v>
      </c>
      <c r="N2413" s="87">
        <v>45995</v>
      </c>
      <c r="O2413" s="22" t="s">
        <v>955</v>
      </c>
    </row>
    <row r="2414" spans="2:15">
      <c r="B2414" s="16" t="s">
        <v>3326</v>
      </c>
      <c r="C2414" s="18" t="s">
        <v>2694</v>
      </c>
      <c r="D2414" s="19" t="s">
        <v>29</v>
      </c>
      <c r="E2414" s="134" t="str">
        <f>VLOOKUP(D2414,'pomocna tabulka'!$B$2:$D$12,3,0)</f>
        <v>MIRRI SR</v>
      </c>
      <c r="F2414" s="142" t="str">
        <f>+IFERROR(VLOOKUP(VALUE(MID($B2414,11,1)),'pomocna tabulka'!$F$2:$G$7,2,0),"")</f>
        <v>Predfinancovanie</v>
      </c>
      <c r="G2414" s="19" t="s">
        <v>30</v>
      </c>
      <c r="H2414" s="29">
        <v>112821.97</v>
      </c>
      <c r="I2414" s="19" t="s">
        <v>31</v>
      </c>
      <c r="J2414" s="88">
        <v>9291.2199999999993</v>
      </c>
      <c r="K2414" s="123"/>
      <c r="L2414" s="88">
        <v>0</v>
      </c>
      <c r="M2414" s="59">
        <f t="shared" si="73"/>
        <v>122113.19</v>
      </c>
      <c r="N2414" s="87">
        <v>45995</v>
      </c>
      <c r="O2414" s="22" t="s">
        <v>955</v>
      </c>
    </row>
    <row r="2415" spans="2:15">
      <c r="B2415" s="16" t="s">
        <v>3327</v>
      </c>
      <c r="C2415" s="18" t="s">
        <v>686</v>
      </c>
      <c r="D2415" s="19" t="s">
        <v>19</v>
      </c>
      <c r="E2415" s="134" t="str">
        <f>VLOOKUP(D2415,'pomocna tabulka'!$B$2:$D$12,3,0)</f>
        <v>Úrad vlády SR</v>
      </c>
      <c r="F2415" s="142" t="str">
        <f>+IFERROR(VLOOKUP(VALUE(MID($B2415,11,1)),'pomocna tabulka'!$F$2:$G$7,2,0),"")</f>
        <v>Priebežná platba</v>
      </c>
      <c r="G2415" s="19" t="s">
        <v>256</v>
      </c>
      <c r="H2415" s="29">
        <v>4853.7299999999996</v>
      </c>
      <c r="I2415" s="19" t="s">
        <v>257</v>
      </c>
      <c r="J2415" s="88">
        <v>856.54</v>
      </c>
      <c r="K2415" s="123"/>
      <c r="L2415" s="88">
        <v>0</v>
      </c>
      <c r="M2415" s="59">
        <f t="shared" si="73"/>
        <v>5710.2699999999995</v>
      </c>
      <c r="N2415" s="87">
        <v>45995</v>
      </c>
      <c r="O2415" s="22" t="s">
        <v>955</v>
      </c>
    </row>
    <row r="2416" spans="2:15">
      <c r="B2416" s="16" t="s">
        <v>3328</v>
      </c>
      <c r="C2416" s="18" t="s">
        <v>171</v>
      </c>
      <c r="D2416" s="19" t="s">
        <v>29</v>
      </c>
      <c r="E2416" s="134" t="str">
        <f>VLOOKUP(D2416,'pomocna tabulka'!$B$2:$D$12,3,0)</f>
        <v>MIRRI SR</v>
      </c>
      <c r="F2416" s="142" t="str">
        <f>+IFERROR(VLOOKUP(VALUE(MID($B2416,11,1)),'pomocna tabulka'!$F$2:$G$7,2,0),"")</f>
        <v>Predfinancovanie</v>
      </c>
      <c r="G2416" s="19" t="s">
        <v>30</v>
      </c>
      <c r="H2416" s="29">
        <v>286470.37</v>
      </c>
      <c r="I2416" s="19" t="s">
        <v>31</v>
      </c>
      <c r="J2416" s="88">
        <v>23591.68</v>
      </c>
      <c r="K2416" s="123"/>
      <c r="L2416" s="88">
        <v>0</v>
      </c>
      <c r="M2416" s="59">
        <f t="shared" si="73"/>
        <v>310062.05</v>
      </c>
      <c r="N2416" s="87">
        <v>45995</v>
      </c>
      <c r="O2416" s="196" t="s">
        <v>955</v>
      </c>
    </row>
    <row r="2418" spans="9:13">
      <c r="I2418" s="121"/>
      <c r="J2418" s="121"/>
      <c r="K2418" s="121"/>
      <c r="L2418" s="121"/>
      <c r="M2418" s="121"/>
    </row>
    <row r="1048508" spans="3:15">
      <c r="C1048508"/>
      <c r="D1048508"/>
      <c r="E1048508"/>
      <c r="F1048508"/>
      <c r="G1048508"/>
      <c r="H1048508"/>
      <c r="I1048508"/>
      <c r="J1048508"/>
      <c r="K1048508"/>
      <c r="L1048508"/>
      <c r="M1048508"/>
      <c r="O1048508"/>
    </row>
  </sheetData>
  <protectedRanges>
    <protectedRange sqref="C794" name="Rozsah1_1_1"/>
    <protectedRange sqref="H1730" name="Rozsah1"/>
    <protectedRange sqref="J2132" name="Rozsah1_1"/>
  </protectedRanges>
  <mergeCells count="3">
    <mergeCell ref="G1:O1"/>
    <mergeCell ref="F2:O2"/>
    <mergeCell ref="B4:O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8"/>
  <sheetViews>
    <sheetView workbookViewId="0">
      <selection activeCell="E19" sqref="E19"/>
    </sheetView>
  </sheetViews>
  <sheetFormatPr defaultRowHeight="15"/>
  <cols>
    <col min="2" max="2" width="12.42578125" customWidth="1"/>
    <col min="3" max="3" width="10.5703125" customWidth="1"/>
    <col min="4" max="4" width="35.5703125" customWidth="1"/>
    <col min="5" max="5" width="18.28515625" customWidth="1"/>
    <col min="7" max="7" width="24" customWidth="1"/>
  </cols>
  <sheetData>
    <row r="2" spans="1:9">
      <c r="A2">
        <v>1</v>
      </c>
      <c r="B2" t="s">
        <v>29</v>
      </c>
      <c r="D2" s="2" t="s">
        <v>735</v>
      </c>
      <c r="F2" s="39">
        <v>1</v>
      </c>
      <c r="G2" s="39" t="s">
        <v>3329</v>
      </c>
      <c r="H2" s="39"/>
      <c r="I2" s="39"/>
    </row>
    <row r="3" spans="1:9">
      <c r="A3">
        <v>2</v>
      </c>
      <c r="B3" t="s">
        <v>255</v>
      </c>
      <c r="D3" s="2" t="s">
        <v>3330</v>
      </c>
      <c r="F3" s="39">
        <v>2</v>
      </c>
      <c r="G3" s="39" t="s">
        <v>3331</v>
      </c>
      <c r="H3" s="39"/>
      <c r="I3" s="39"/>
    </row>
    <row r="4" spans="1:9">
      <c r="A4">
        <v>3</v>
      </c>
      <c r="B4" t="s">
        <v>19</v>
      </c>
      <c r="D4" s="2" t="s">
        <v>975</v>
      </c>
      <c r="F4" s="39">
        <v>3</v>
      </c>
      <c r="G4" s="39" t="s">
        <v>3332</v>
      </c>
      <c r="H4" s="39"/>
      <c r="I4" s="39"/>
    </row>
    <row r="5" spans="1:9">
      <c r="A5">
        <v>4</v>
      </c>
      <c r="B5" t="s">
        <v>3333</v>
      </c>
      <c r="D5" s="39" t="s">
        <v>3334</v>
      </c>
      <c r="F5" s="39">
        <v>4</v>
      </c>
      <c r="G5" s="39" t="s">
        <v>3335</v>
      </c>
      <c r="H5" s="39"/>
      <c r="I5" s="39"/>
    </row>
    <row r="6" spans="1:9">
      <c r="A6">
        <v>5</v>
      </c>
      <c r="B6" t="s">
        <v>3336</v>
      </c>
      <c r="D6" s="39" t="s">
        <v>3337</v>
      </c>
      <c r="F6" s="39">
        <v>5</v>
      </c>
      <c r="G6" s="39" t="s">
        <v>948</v>
      </c>
      <c r="H6" s="39"/>
      <c r="I6" s="39"/>
    </row>
    <row r="7" spans="1:9">
      <c r="A7">
        <v>6</v>
      </c>
      <c r="B7" t="s">
        <v>3338</v>
      </c>
      <c r="D7" s="39" t="s">
        <v>3339</v>
      </c>
      <c r="F7" s="39">
        <v>7</v>
      </c>
      <c r="G7" s="39" t="s">
        <v>3340</v>
      </c>
      <c r="H7" s="39"/>
      <c r="I7" s="39"/>
    </row>
    <row r="8" spans="1:9">
      <c r="A8">
        <v>7</v>
      </c>
      <c r="B8" t="s">
        <v>3341</v>
      </c>
      <c r="D8" s="39" t="s">
        <v>3342</v>
      </c>
    </row>
    <row r="9" spans="1:9">
      <c r="A9">
        <v>8</v>
      </c>
      <c r="B9" t="s">
        <v>3343</v>
      </c>
      <c r="D9" s="39" t="s">
        <v>3344</v>
      </c>
    </row>
    <row r="10" spans="1:9">
      <c r="A10">
        <v>9</v>
      </c>
      <c r="B10" t="s">
        <v>3345</v>
      </c>
      <c r="D10" s="39" t="s">
        <v>3346</v>
      </c>
    </row>
    <row r="11" spans="1:9">
      <c r="A11">
        <v>10</v>
      </c>
      <c r="B11" t="s">
        <v>3347</v>
      </c>
      <c r="D11" s="39" t="s">
        <v>3348</v>
      </c>
    </row>
    <row r="12" spans="1:9">
      <c r="A12">
        <v>11</v>
      </c>
      <c r="B12" t="s">
        <v>314</v>
      </c>
      <c r="D12" s="2" t="s">
        <v>715</v>
      </c>
    </row>
    <row r="14" spans="1:9">
      <c r="B14" s="39" t="s">
        <v>3349</v>
      </c>
      <c r="C14" s="39" t="s">
        <v>3350</v>
      </c>
      <c r="D14" s="39" t="s">
        <v>3351</v>
      </c>
    </row>
    <row r="15" spans="1:9">
      <c r="B15" s="39">
        <v>1</v>
      </c>
      <c r="C15" s="39">
        <v>401</v>
      </c>
      <c r="D15" s="39" t="s">
        <v>3352</v>
      </c>
    </row>
    <row r="16" spans="1:9">
      <c r="B16" s="39">
        <v>2</v>
      </c>
      <c r="C16" s="39">
        <v>403</v>
      </c>
      <c r="D16" s="39" t="s">
        <v>3334</v>
      </c>
      <c r="F16" s="39"/>
    </row>
    <row r="17" spans="1:6">
      <c r="B17" s="39">
        <v>3</v>
      </c>
      <c r="C17" s="39">
        <v>404</v>
      </c>
      <c r="D17" s="39" t="s">
        <v>3337</v>
      </c>
      <c r="F17" s="39"/>
    </row>
    <row r="18" spans="1:6">
      <c r="B18" s="39">
        <v>4</v>
      </c>
      <c r="C18" s="39">
        <v>405</v>
      </c>
      <c r="D18" s="39" t="s">
        <v>3339</v>
      </c>
      <c r="F18" s="39"/>
    </row>
    <row r="19" spans="1:6">
      <c r="B19" s="39">
        <v>5</v>
      </c>
      <c r="C19" s="39">
        <v>406</v>
      </c>
      <c r="D19" s="39" t="s">
        <v>3342</v>
      </c>
      <c r="F19" s="39"/>
    </row>
    <row r="20" spans="1:6">
      <c r="B20" s="39">
        <v>6</v>
      </c>
      <c r="C20" s="39">
        <v>407</v>
      </c>
      <c r="D20" s="39" t="s">
        <v>3344</v>
      </c>
      <c r="F20" s="39"/>
    </row>
    <row r="21" spans="1:6">
      <c r="B21" s="39">
        <v>7</v>
      </c>
      <c r="C21" s="39">
        <v>4911</v>
      </c>
      <c r="D21" s="39" t="s">
        <v>3346</v>
      </c>
      <c r="F21" s="39"/>
    </row>
    <row r="22" spans="1:6">
      <c r="B22" s="39">
        <v>8</v>
      </c>
      <c r="C22" s="39">
        <v>4911</v>
      </c>
      <c r="D22" s="39" t="s">
        <v>3348</v>
      </c>
    </row>
    <row r="23" spans="1:6">
      <c r="B23" s="39">
        <v>9</v>
      </c>
      <c r="C23" s="39">
        <v>401</v>
      </c>
      <c r="D23" t="s">
        <v>3353</v>
      </c>
    </row>
    <row r="25" spans="1:6">
      <c r="A25" s="2">
        <v>1</v>
      </c>
      <c r="B25" s="2" t="s">
        <v>29</v>
      </c>
      <c r="C25" s="2"/>
      <c r="D25" s="2" t="s">
        <v>735</v>
      </c>
    </row>
    <row r="26" spans="1:6">
      <c r="A26" s="2">
        <v>2</v>
      </c>
      <c r="B26" s="2" t="s">
        <v>255</v>
      </c>
      <c r="C26" s="2"/>
      <c r="D26" s="2" t="s">
        <v>3330</v>
      </c>
    </row>
    <row r="27" spans="1:6">
      <c r="A27" s="2">
        <v>3</v>
      </c>
      <c r="B27" s="2" t="s">
        <v>19</v>
      </c>
      <c r="C27" s="2"/>
      <c r="D27" s="2" t="s">
        <v>975</v>
      </c>
    </row>
    <row r="28" spans="1:6">
      <c r="A28" s="2">
        <v>4</v>
      </c>
      <c r="B28" s="2" t="s">
        <v>3333</v>
      </c>
      <c r="C28" s="2"/>
      <c r="D28" s="39" t="s">
        <v>3334</v>
      </c>
    </row>
    <row r="29" spans="1:6">
      <c r="A29" s="2">
        <v>5</v>
      </c>
      <c r="B29" s="2" t="s">
        <v>3336</v>
      </c>
      <c r="C29" s="2"/>
      <c r="D29" s="39" t="s">
        <v>3337</v>
      </c>
    </row>
    <row r="30" spans="1:6">
      <c r="A30" s="2">
        <v>6</v>
      </c>
      <c r="B30" s="2" t="s">
        <v>3338</v>
      </c>
      <c r="C30" s="2"/>
      <c r="D30" s="39" t="s">
        <v>3339</v>
      </c>
    </row>
    <row r="31" spans="1:6">
      <c r="A31" s="2">
        <v>7</v>
      </c>
      <c r="B31" s="2" t="s">
        <v>3341</v>
      </c>
      <c r="C31" s="2"/>
      <c r="D31" s="39" t="s">
        <v>3342</v>
      </c>
    </row>
    <row r="32" spans="1:6">
      <c r="A32" s="2">
        <v>8</v>
      </c>
      <c r="B32" s="2" t="s">
        <v>3343</v>
      </c>
      <c r="C32" s="2"/>
      <c r="D32" s="39" t="s">
        <v>3344</v>
      </c>
    </row>
    <row r="33" spans="1:4">
      <c r="A33" s="2">
        <v>9</v>
      </c>
      <c r="B33" s="2" t="s">
        <v>3345</v>
      </c>
      <c r="C33" s="2"/>
      <c r="D33" s="39" t="s">
        <v>3346</v>
      </c>
    </row>
    <row r="34" spans="1:4">
      <c r="A34" s="2">
        <v>10</v>
      </c>
      <c r="B34" s="2" t="s">
        <v>3347</v>
      </c>
      <c r="C34" s="2"/>
      <c r="D34" s="39" t="s">
        <v>3348</v>
      </c>
    </row>
    <row r="35" spans="1:4">
      <c r="A35" s="2">
        <v>11</v>
      </c>
      <c r="B35" s="2" t="s">
        <v>314</v>
      </c>
      <c r="C35" s="2"/>
      <c r="D35" s="2" t="s">
        <v>715</v>
      </c>
    </row>
    <row r="37" spans="1:4">
      <c r="A37">
        <v>1</v>
      </c>
      <c r="B37" t="s">
        <v>3345</v>
      </c>
      <c r="D37" s="39" t="s">
        <v>3346</v>
      </c>
    </row>
    <row r="38" spans="1:4">
      <c r="A38">
        <v>2</v>
      </c>
      <c r="B38" t="s">
        <v>3347</v>
      </c>
      <c r="D38" s="39" t="s">
        <v>3348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648f6163-8cb5-49bd-be48-72867b61307d" xsi:nil="true"/>
    <TaxCatchAll xmlns="25bc8d21-7b30-4b00-8637-09c2694dac04" xsi:nil="true"/>
    <lcf76f155ced4ddcb4097134ff3c332f xmlns="648f6163-8cb5-49bd-be48-72867b61307d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E275DCE5DB38D4AB8FC8921DC36330F" ma:contentTypeVersion="14" ma:contentTypeDescription="Umožňuje vytvoriť nový dokument." ma:contentTypeScope="" ma:versionID="47f5b038070affa47187c9c395bebdbc">
  <xsd:schema xmlns:xsd="http://www.w3.org/2001/XMLSchema" xmlns:xs="http://www.w3.org/2001/XMLSchema" xmlns:p="http://schemas.microsoft.com/office/2006/metadata/properties" xmlns:ns2="648f6163-8cb5-49bd-be48-72867b61307d" xmlns:ns3="25bc8d21-7b30-4b00-8637-09c2694dac04" targetNamespace="http://schemas.microsoft.com/office/2006/metadata/properties" ma:root="true" ma:fieldsID="c7060b9e343ff18921e46c9ea38a187e" ns2:_="" ns3:_="">
    <xsd:import namespace="648f6163-8cb5-49bd-be48-72867b61307d"/>
    <xsd:import namespace="25bc8d21-7b30-4b00-8637-09c2694dac0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8f6163-8cb5-49bd-be48-72867b6130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Značky obrázka" ma:readOnly="false" ma:fieldId="{5cf76f15-5ced-4ddc-b409-7134ff3c332f}" ma:taxonomyMulti="true" ma:sspId="823deb3c-b9f3-4fad-b534-fe0741e7144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9" nillable="true" ma:displayName="Stav odhlásenia" ma:internalName="Stav_x0020_odhl_x00e1_senia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bc8d21-7b30-4b00-8637-09c2694dac0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851e1ff1-873b-4350-b181-e413db9a462d}" ma:internalName="TaxCatchAll" ma:showField="CatchAllData" ma:web="25bc8d21-7b30-4b00-8637-09c2694dac0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CAEF05-439D-4CD6-91BC-F4F95831AE99}">
  <ds:schemaRefs>
    <ds:schemaRef ds:uri="http://www.w3.org/XML/1998/namespace"/>
    <ds:schemaRef ds:uri="http://purl.org/dc/dcmitype/"/>
    <ds:schemaRef ds:uri="648f6163-8cb5-49bd-be48-72867b61307d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25bc8d21-7b30-4b00-8637-09c2694dac04"/>
    <ds:schemaRef ds:uri="http://schemas.microsoft.com/office/2006/metadata/propertie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4A160293-1A0B-4C99-88A9-8B618AA31A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8f6163-8cb5-49bd-be48-72867b61307d"/>
    <ds:schemaRef ds:uri="25bc8d21-7b30-4b00-8637-09c2694dac0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FECE100-AA0B-4796-86F7-9095B3C839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Program SK_2025</vt:lpstr>
      <vt:lpstr>pomocna tabulka</vt:lpstr>
    </vt:vector>
  </TitlesOfParts>
  <Manager/>
  <Company>MIRRI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Turzová, Mária</dc:creator>
  <cp:keywords/>
  <dc:description/>
  <cp:lastModifiedBy>Bojnanská, Katarína</cp:lastModifiedBy>
  <cp:revision/>
  <dcterms:created xsi:type="dcterms:W3CDTF">2025-02-05T10:02:03Z</dcterms:created>
  <dcterms:modified xsi:type="dcterms:W3CDTF">2025-12-05T07:17:29Z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0x0101008E275DCE5DB38D4AB8FC8921DC36330F</vt:lpwstr>
  </property>
  <property fmtid="{D5CDD505-2E9C-101B-9397-08002B2CF9AE}" pid="3" name="MediaServiceImageTags">
    <vt:lpwstr/>
  </property>
</Properties>
</file>